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Гусева\отчеты\Для В А\Новая папка\"/>
    </mc:Choice>
  </mc:AlternateContent>
  <bookViews>
    <workbookView xWindow="-120" yWindow="-120" windowWidth="29040" windowHeight="15840" activeTab="1"/>
  </bookViews>
  <sheets>
    <sheet name="Пояснительная записка" sheetId="4" r:id="rId1"/>
    <sheet name="График оценочных процедур" sheetId="5" r:id="rId2"/>
  </sheets>
  <definedNames>
    <definedName name="_xlnm.Print_Titles" localSheetId="1">'График оценочных процедур'!$1:$8</definedName>
    <definedName name="_xlnm.Print_Area" localSheetId="1">'График оценочных процедур'!$A$1:$AU$147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O104" i="5" l="1"/>
  <c r="AM106" i="5" l="1"/>
  <c r="AO106" i="5" s="1"/>
  <c r="AN106" i="5"/>
  <c r="AM118" i="5" l="1"/>
  <c r="AM69" i="5" l="1"/>
  <c r="AO69" i="5" s="1"/>
  <c r="AM47" i="5" l="1"/>
  <c r="AN47" i="5"/>
  <c r="AO47" i="5" l="1"/>
  <c r="AM109" i="5"/>
  <c r="AN109" i="5"/>
  <c r="AO109" i="5" l="1"/>
  <c r="AM135" i="5"/>
  <c r="AM136" i="5"/>
  <c r="AM137" i="5"/>
  <c r="AO137" i="5" s="1"/>
  <c r="AM138" i="5"/>
  <c r="AO138" i="5" s="1"/>
  <c r="AM139" i="5"/>
  <c r="AO139" i="5" s="1"/>
  <c r="AM140" i="5"/>
  <c r="AO140" i="5" s="1"/>
  <c r="AM141" i="5"/>
  <c r="AM142" i="5"/>
  <c r="AO142" i="5" s="1"/>
  <c r="AM143" i="5"/>
  <c r="AO143" i="5" s="1"/>
  <c r="AM144" i="5"/>
  <c r="AM145" i="5"/>
  <c r="AO145" i="5" s="1"/>
  <c r="AM146" i="5"/>
  <c r="AM134" i="5"/>
  <c r="AO134" i="5" s="1"/>
  <c r="AM117" i="5"/>
  <c r="AM119" i="5"/>
  <c r="AO119" i="5" s="1"/>
  <c r="AM120" i="5"/>
  <c r="AO120" i="5" s="1"/>
  <c r="AM121" i="5"/>
  <c r="AO121" i="5" s="1"/>
  <c r="AM122" i="5"/>
  <c r="AM123" i="5"/>
  <c r="AO123" i="5" s="1"/>
  <c r="AM124" i="5"/>
  <c r="AM125" i="5"/>
  <c r="AM126" i="5"/>
  <c r="AO126" i="5" s="1"/>
  <c r="AM127" i="5"/>
  <c r="AM128" i="5"/>
  <c r="AM116" i="5"/>
  <c r="AM101" i="5"/>
  <c r="AM102" i="5"/>
  <c r="AO102" i="5" s="1"/>
  <c r="AM103" i="5"/>
  <c r="AO103" i="5" s="1"/>
  <c r="AM105" i="5"/>
  <c r="AM107" i="5"/>
  <c r="AO107" i="5" s="1"/>
  <c r="AM108" i="5"/>
  <c r="AM110" i="5"/>
  <c r="AM111" i="5"/>
  <c r="AM100" i="5"/>
  <c r="AM85" i="5"/>
  <c r="AM86" i="5"/>
  <c r="AM87" i="5"/>
  <c r="AO87" i="5" s="1"/>
  <c r="AM88" i="5"/>
  <c r="AO88" i="5" s="1"/>
  <c r="AM89" i="5"/>
  <c r="AO89" i="5" s="1"/>
  <c r="AM90" i="5"/>
  <c r="AO90" i="5" s="1"/>
  <c r="AM91" i="5"/>
  <c r="AM92" i="5"/>
  <c r="AO92" i="5" s="1"/>
  <c r="AM93" i="5"/>
  <c r="AO93" i="5" s="1"/>
  <c r="AM94" i="5"/>
  <c r="AM95" i="5"/>
  <c r="AM84" i="5"/>
  <c r="AM70" i="5"/>
  <c r="AO70" i="5" s="1"/>
  <c r="AM71" i="5"/>
  <c r="AM72" i="5"/>
  <c r="AO72" i="5" s="1"/>
  <c r="AM73" i="5"/>
  <c r="AM74" i="5"/>
  <c r="AM75" i="5"/>
  <c r="AM76" i="5"/>
  <c r="AM77" i="5"/>
  <c r="AM78" i="5"/>
  <c r="AM79" i="5"/>
  <c r="AM59" i="5"/>
  <c r="AM60" i="5"/>
  <c r="AO60" i="5" s="1"/>
  <c r="AM61" i="5"/>
  <c r="AO61" i="5" s="1"/>
  <c r="AM62" i="5"/>
  <c r="AM63" i="5"/>
  <c r="AM64" i="5"/>
  <c r="AM58" i="5"/>
  <c r="AM48" i="5"/>
  <c r="AM49" i="5"/>
  <c r="AM50" i="5"/>
  <c r="AM51" i="5"/>
  <c r="AM52" i="5"/>
  <c r="AM53" i="5"/>
  <c r="AM39" i="5"/>
  <c r="AM40" i="5"/>
  <c r="AO40" i="5" s="1"/>
  <c r="AM41" i="5"/>
  <c r="AM42" i="5"/>
  <c r="AM38" i="5"/>
  <c r="AM29" i="5"/>
  <c r="AN94" i="5" l="1"/>
  <c r="AO94" i="5" s="1"/>
  <c r="AN73" i="5" l="1"/>
  <c r="AO73" i="5" s="1"/>
  <c r="AN74" i="5"/>
  <c r="AO74" i="5" s="1"/>
  <c r="AN75" i="5"/>
  <c r="AO75" i="5" s="1"/>
  <c r="AM12" i="5" l="1"/>
  <c r="AN12" i="5"/>
  <c r="AM13" i="5"/>
  <c r="AN13" i="5"/>
  <c r="AM14" i="5"/>
  <c r="AN14" i="5"/>
  <c r="AM15" i="5"/>
  <c r="AN15" i="5"/>
  <c r="AM20" i="5"/>
  <c r="AN20" i="5"/>
  <c r="AM21" i="5"/>
  <c r="AN21" i="5"/>
  <c r="AM22" i="5"/>
  <c r="AN22" i="5"/>
  <c r="AM23" i="5"/>
  <c r="AN23" i="5"/>
  <c r="AM24" i="5"/>
  <c r="AN24" i="5"/>
  <c r="AN29" i="5"/>
  <c r="AM30" i="5"/>
  <c r="AN30" i="5"/>
  <c r="AM31" i="5"/>
  <c r="AN31" i="5"/>
  <c r="AM32" i="5"/>
  <c r="AN32" i="5"/>
  <c r="AM33" i="5"/>
  <c r="AN33" i="5"/>
  <c r="AN38" i="5"/>
  <c r="AN39" i="5"/>
  <c r="AN41" i="5"/>
  <c r="AN42" i="5"/>
  <c r="AN48" i="5"/>
  <c r="AO48" i="5" s="1"/>
  <c r="AO49" i="5"/>
  <c r="AN50" i="5"/>
  <c r="AO50" i="5" s="1"/>
  <c r="AN51" i="5"/>
  <c r="AO51" i="5" s="1"/>
  <c r="AN52" i="5"/>
  <c r="AO52" i="5" s="1"/>
  <c r="AN53" i="5"/>
  <c r="AO53" i="5" s="1"/>
  <c r="AN58" i="5"/>
  <c r="AN59" i="5"/>
  <c r="AO59" i="5" s="1"/>
  <c r="AN62" i="5"/>
  <c r="AO62" i="5" s="1"/>
  <c r="AN63" i="5"/>
  <c r="AO63" i="5" s="1"/>
  <c r="AN64" i="5"/>
  <c r="AO64" i="5" s="1"/>
  <c r="AN71" i="5"/>
  <c r="AO71" i="5" s="1"/>
  <c r="AN76" i="5"/>
  <c r="AO76" i="5" s="1"/>
  <c r="AN77" i="5"/>
  <c r="AO77" i="5" s="1"/>
  <c r="AN78" i="5"/>
  <c r="AO78" i="5" s="1"/>
  <c r="AN79" i="5"/>
  <c r="AO79" i="5" s="1"/>
  <c r="AN84" i="5"/>
  <c r="AN85" i="5"/>
  <c r="AO85" i="5" s="1"/>
  <c r="AN86" i="5"/>
  <c r="AO86" i="5" s="1"/>
  <c r="AN91" i="5"/>
  <c r="AO91" i="5" s="1"/>
  <c r="AN95" i="5"/>
  <c r="AO95" i="5" s="1"/>
  <c r="AN100" i="5"/>
  <c r="AN101" i="5"/>
  <c r="AO101" i="5" s="1"/>
  <c r="AN105" i="5"/>
  <c r="AO105" i="5" s="1"/>
  <c r="AN108" i="5"/>
  <c r="AO108" i="5" s="1"/>
  <c r="AN110" i="5"/>
  <c r="AO110" i="5" s="1"/>
  <c r="AN111" i="5"/>
  <c r="AO111" i="5" s="1"/>
  <c r="AN116" i="5"/>
  <c r="AN117" i="5"/>
  <c r="AO117" i="5" s="1"/>
  <c r="AN118" i="5"/>
  <c r="AO118" i="5" s="1"/>
  <c r="AN122" i="5"/>
  <c r="AO122" i="5" s="1"/>
  <c r="AN124" i="5"/>
  <c r="AO124" i="5" s="1"/>
  <c r="AO125" i="5"/>
  <c r="AN127" i="5"/>
  <c r="AO127" i="5" s="1"/>
  <c r="AN128" i="5"/>
  <c r="AO128" i="5" s="1"/>
  <c r="AN135" i="5"/>
  <c r="AO135" i="5" s="1"/>
  <c r="AN136" i="5"/>
  <c r="AO136" i="5" s="1"/>
  <c r="AN141" i="5"/>
  <c r="AO141" i="5" s="1"/>
  <c r="AO144" i="5"/>
  <c r="AN146" i="5"/>
  <c r="AO146" i="5" s="1"/>
  <c r="AO33" i="5" l="1"/>
  <c r="AO29" i="5"/>
  <c r="AO21" i="5"/>
  <c r="AO15" i="5"/>
  <c r="AO41" i="5"/>
  <c r="AO12" i="5"/>
  <c r="AO14" i="5"/>
  <c r="AO100" i="5"/>
  <c r="AO39" i="5"/>
  <c r="AO20" i="5"/>
  <c r="AO38" i="5"/>
  <c r="AO13" i="5"/>
  <c r="AO116" i="5"/>
  <c r="AO58" i="5"/>
  <c r="AO31" i="5"/>
  <c r="AO23" i="5"/>
  <c r="AO22" i="5"/>
  <c r="AO84" i="5"/>
  <c r="AO32" i="5"/>
  <c r="AO24" i="5"/>
  <c r="AO42" i="5"/>
  <c r="AO30" i="5"/>
</calcChain>
</file>

<file path=xl/sharedStrings.xml><?xml version="1.0" encoding="utf-8"?>
<sst xmlns="http://schemas.openxmlformats.org/spreadsheetml/2006/main" count="607" uniqueCount="108">
  <si>
    <t>Оценочная процедура/предмет</t>
  </si>
  <si>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</si>
  <si>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</si>
  <si>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</si>
  <si>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</si>
  <si>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</si>
  <si>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</si>
  <si>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</si>
  <si>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</si>
  <si>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</si>
  <si>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Математика</t>
  </si>
  <si>
    <t>Иностранный язык</t>
  </si>
  <si>
    <t>Русский язык</t>
  </si>
  <si>
    <t>2 класс</t>
  </si>
  <si>
    <t>1 класс</t>
  </si>
  <si>
    <t>Литературное чтение</t>
  </si>
  <si>
    <t>Окружающий мир</t>
  </si>
  <si>
    <t>месяц</t>
  </si>
  <si>
    <t>неделя</t>
  </si>
  <si>
    <t>Всего оценочных процедур за учебный год</t>
  </si>
  <si>
    <t>% соотношения количества оценочных процедур к количеству часов по УП</t>
  </si>
  <si>
    <t>Количество часов по УП</t>
  </si>
  <si>
    <t>3 класс</t>
  </si>
  <si>
    <t>4 класс</t>
  </si>
  <si>
    <t>Оценочные 
процедуры ОО</t>
  </si>
  <si>
    <t>5 класс</t>
  </si>
  <si>
    <t>Литература</t>
  </si>
  <si>
    <t>История</t>
  </si>
  <si>
    <t>Биология</t>
  </si>
  <si>
    <t>География</t>
  </si>
  <si>
    <t>6 класс</t>
  </si>
  <si>
    <t>Обществознание</t>
  </si>
  <si>
    <t>7 класс</t>
  </si>
  <si>
    <t>Физика</t>
  </si>
  <si>
    <t>Информатика</t>
  </si>
  <si>
    <t>8 класс</t>
  </si>
  <si>
    <t>Химия</t>
  </si>
  <si>
    <t>9 класс</t>
  </si>
  <si>
    <t xml:space="preserve">График оценочных процедур </t>
  </si>
  <si>
    <t>2025/2026 учебный год</t>
  </si>
  <si>
    <t>10 класс</t>
  </si>
  <si>
    <t>11 класс</t>
  </si>
  <si>
    <r>
      <rPr>
        <b/>
        <sz val="14"/>
        <color theme="1"/>
        <rFont val="Times New Roman"/>
        <family val="1"/>
        <charset val="204"/>
      </rPr>
      <t>3.</t>
    </r>
    <r>
      <rPr>
        <sz val="14"/>
        <color theme="1"/>
        <rFont val="Times New Roman"/>
        <family val="1"/>
        <charset val="204"/>
      </rPr>
      <t xml:space="preserve"> Примерный график содержит следующие заполняемые поля в верхней части (шапке) таблицы:</t>
    </r>
  </si>
  <si>
    <r>
      <rPr>
        <sz val="14"/>
        <color theme="1"/>
        <rFont val="Symbol"/>
        <family val="1"/>
        <charset val="2"/>
      </rP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Населенный пункт (НП);</t>
    </r>
  </si>
  <si>
    <r>
      <rPr>
        <sz val="14"/>
        <color theme="1"/>
        <rFont val="Symbol"/>
        <family val="1"/>
        <charset val="2"/>
      </rP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Номер ОО;</t>
    </r>
  </si>
  <si>
    <r>
      <rPr>
        <sz val="14"/>
        <color theme="1"/>
        <rFont val="Symbol"/>
        <family val="1"/>
        <charset val="2"/>
      </rP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Номер приказа ОО об утверждении единого графика ОП;</t>
    </r>
  </si>
  <si>
    <r>
      <rPr>
        <b/>
        <sz val="14"/>
        <color theme="1"/>
        <rFont val="Times New Roman"/>
        <family val="1"/>
        <charset val="204"/>
      </rPr>
      <t>4.</t>
    </r>
    <r>
      <rPr>
        <sz val="14"/>
        <color theme="1"/>
        <rFont val="Times New Roman"/>
        <family val="1"/>
        <charset val="204"/>
      </rPr>
      <t xml:space="preserve"> Примерный график содержит следующие заполняемые поля в левой и центральной частях таблицы:</t>
    </r>
  </si>
  <si>
    <r>
      <rPr>
        <sz val="14"/>
        <color theme="1"/>
        <rFont val="Symbol"/>
        <family val="1"/>
        <charset val="2"/>
      </rP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Класс (с указанием буквы);</t>
    </r>
  </si>
  <si>
    <r>
      <rPr>
        <sz val="14"/>
        <color theme="1"/>
        <rFont val="Symbol"/>
        <family val="1"/>
        <charset val="2"/>
      </rP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Количество ОП за заполняемый период;</t>
    </r>
  </si>
  <si>
    <r>
      <rPr>
        <b/>
        <sz val="14"/>
        <color theme="1"/>
        <rFont val="Times New Roman"/>
        <family val="1"/>
        <charset val="204"/>
      </rPr>
      <t>5.</t>
    </r>
    <r>
      <rPr>
        <sz val="14"/>
        <color theme="1"/>
        <rFont val="Times New Roman"/>
        <family val="1"/>
        <charset val="204"/>
      </rPr>
      <t xml:space="preserve"> Кроме этого примерный график содержит следующие поля со справочной информацией:</t>
    </r>
  </si>
  <si>
    <r>
      <rPr>
        <b/>
        <sz val="14"/>
        <color theme="1"/>
        <rFont val="Times New Roman"/>
        <family val="1"/>
        <charset val="204"/>
      </rPr>
      <t>8.</t>
    </r>
    <r>
      <rPr>
        <sz val="14"/>
        <color theme="1"/>
        <rFont val="Times New Roman"/>
        <family val="1"/>
        <charset val="204"/>
      </rPr>
      <t xml:space="preserve"> Разделение графика на четверти, триместры или полугодия является рекомендуемым для удобства навигации, чтения и заполнения графика, который составляется ОО индивидуально с учетом оснащенности и контекста ОО. При необходимости удаляются лишние строки и колонки, а также добавляются новые путем базового редактирования таблицы.</t>
    </r>
  </si>
  <si>
    <t>Сопроводительное письмо к примерному графику оценочных процедур</t>
  </si>
  <si>
    <t>НП</t>
  </si>
  <si>
    <t>Приказ об изменениях</t>
  </si>
  <si>
    <t xml:space="preserve">Дата изменений </t>
  </si>
  <si>
    <r>
      <t>9.</t>
    </r>
    <r>
      <rPr>
        <sz val="14"/>
        <color theme="1"/>
        <rFont val="Times New Roman"/>
        <family val="1"/>
        <charset val="204"/>
      </rPr>
      <t xml:space="preserve"> Для подсчета количества ОП за тот или иной период рекомендуется использовать формулу </t>
    </r>
    <r>
      <rPr>
        <i/>
        <sz val="14"/>
        <color theme="1"/>
        <rFont val="Times New Roman"/>
        <family val="1"/>
        <charset val="204"/>
      </rPr>
      <t>«СЧЁТЗ»</t>
    </r>
    <r>
      <rPr>
        <sz val="14"/>
        <color theme="1"/>
        <rFont val="Times New Roman"/>
        <family val="1"/>
        <charset val="204"/>
      </rPr>
      <t xml:space="preserve">, которая подсчитывает ячейки, содержащие данные любого типа и исключает из подсчета пустые (незаполненные ячейки). Формула </t>
    </r>
    <r>
      <rPr>
        <i/>
        <sz val="14"/>
        <color theme="1"/>
        <rFont val="Times New Roman"/>
        <family val="1"/>
        <charset val="204"/>
      </rPr>
      <t xml:space="preserve">«СЧЁТЗ» </t>
    </r>
    <r>
      <rPr>
        <sz val="14"/>
        <color theme="1"/>
        <rFont val="Times New Roman"/>
        <family val="1"/>
        <charset val="204"/>
      </rPr>
      <t xml:space="preserve">требует указания диапазона счета, например, </t>
    </r>
    <r>
      <rPr>
        <i/>
        <sz val="14"/>
        <color theme="1"/>
        <rFont val="Times New Roman"/>
        <family val="1"/>
        <charset val="204"/>
      </rPr>
      <t>=СЧЁТЗ(D9:BM9)</t>
    </r>
    <r>
      <rPr>
        <sz val="14"/>
        <color theme="1"/>
        <rFont val="Times New Roman"/>
        <family val="1"/>
        <charset val="204"/>
      </rPr>
      <t xml:space="preserve">. Данный пример взят из образца примерного единого графика ОП из колонки </t>
    </r>
    <r>
      <rPr>
        <i/>
        <sz val="14"/>
        <color theme="1"/>
        <rFont val="Times New Roman"/>
        <family val="1"/>
        <charset val="204"/>
      </rPr>
      <t>«Количество ОП в указанном периоде»</t>
    </r>
    <r>
      <rPr>
        <sz val="14"/>
        <color theme="1"/>
        <rFont val="Times New Roman"/>
        <family val="1"/>
        <charset val="204"/>
      </rPr>
      <t>.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</si>
  <si>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Номер приказа ОО о внесении изменений в уже опубликованный единый график ОП (в случае необходимости);</t>
    </r>
  </si>
  <si>
    <t>класс</t>
  </si>
  <si>
    <t>Внутренняя оценочная процедура:</t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</si>
  <si>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Ячейки с указанием календарных месяца и недели.</t>
    </r>
  </si>
  <si>
    <r>
      <t>10.</t>
    </r>
    <r>
      <rPr>
        <sz val="14"/>
        <color theme="1"/>
        <rFont val="Times New Roman"/>
        <family val="1"/>
        <charset val="204"/>
      </rPr>
      <t xml:space="preserve"> Рекомендуется разрабатывать график до начала учебного года или учебного периода и  размещать сформированный график не позднее чем через 2 недели после начала учебного года либо после начала полугодия, на которое формируется график, на сайте ОО на главной странице подраздела «Документы» раздела «Сведения об образовательной организации» в виде электронного документа.</t>
    </r>
  </si>
  <si>
    <t>ОО</t>
  </si>
  <si>
    <t>Утверждено</t>
  </si>
  <si>
    <t>Дата утверждения</t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</si>
  <si>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Предмет;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</si>
  <si>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Список некоторых пунктов рекомендаций Федеральной службы по надзору в сфере образования и науки и приказа Минпросвещения России;</t>
    </r>
  </si>
  <si>
    <r>
      <t>7.</t>
    </r>
    <r>
      <rPr>
        <sz val="14"/>
        <color theme="1"/>
        <rFont val="Times New Roman"/>
        <family val="1"/>
        <charset val="204"/>
      </rPr>
      <t xml:space="preserve"> Минимальной временной единицей заполнения является </t>
    </r>
    <r>
      <rPr>
        <b/>
        <sz val="14"/>
        <color theme="1"/>
        <rFont val="Times New Roman"/>
        <family val="1"/>
        <charset val="204"/>
      </rPr>
      <t>1</t>
    </r>
    <r>
      <rPr>
        <sz val="14"/>
        <color theme="1"/>
        <rFont val="Times New Roman"/>
        <family val="1"/>
        <charset val="204"/>
      </rPr>
      <t xml:space="preserve"> календарный день (в соответствии с частью «в» пункта 2.1 рекомендаций Федеральной службы по надзору в сфере образования и науки).</t>
    </r>
  </si>
  <si>
    <t>Иностранный язык (указать какой)</t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</si>
  <si>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Дата приказа ОО об утверждении единого графика;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</si>
  <si>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Дата утверждения приказа ОО о внесении изменений в уже опубликованный единый график ОП (в случае необходимости);</t>
    </r>
  </si>
  <si>
    <t xml:space="preserve">Оценочные 
процедуры </t>
  </si>
  <si>
    <t>Длительность контрольной работы, являющейся формой письменной проверки результатов обучения с целью оценки уровня достижения предметных и (или) метапредметных результатов, на уровне НОО составляет один урок (не более чем 45 минут), контрольные работы проводятся, начиная со 2 класса; на уровне ООО и СОО составляет от одного до двух уроков (не более чем 45 минут каждый).</t>
  </si>
  <si>
    <t>Положения Рекомендаций Рособрнадзора:</t>
  </si>
  <si>
    <t>- проводить оценочные процедуры по каждому учебному предмету в одной параллели классов не чаще 1 раза в 2,5 недели. При этом объем учебного времени, затрачиваемого на проведение оценочных  процедур, не должен превышать 10% от всего объема учебного времени, отводимого на изучение данного учебного предмета в данной параллели в текущем учебном году
- не проводить для обучающихся одного класса более одной оценочной процедуры в день, не проводить оценочные процедуры на первом и последнем уроках, за исключением учебных
- предметов, по которым проводится не более 1 урока в неделю, причем этот урок является первым или последним в расписании
- не проводить оценочные процедуры на первом и последнем уроках, за исключением учебных предметов, по которым проводится не более 1 урока в неделю, причем этот урок является первым или последним в расписании.</t>
  </si>
  <si>
    <t>Алгебра</t>
  </si>
  <si>
    <t>Геометрия</t>
  </si>
  <si>
    <t>Вероятность и статистика</t>
  </si>
  <si>
    <t>Алгебра и начала математического анализа</t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</si>
  <si>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Количество часов по учебному плану (каждая ОО указывает количество часов, исходя из утвержденного учебного плана);</t>
    </r>
  </si>
  <si>
    <t>Контрольные, проверочные и диагностические работы, которые выполняются всеми обучающимися в классе одновременно и длительность которых составляет не менее 30 минут. Все перечисленные виды работ называются оценочными процедурами.</t>
  </si>
  <si>
    <r>
      <t>2.</t>
    </r>
    <r>
      <rPr>
        <sz val="14"/>
        <color theme="1"/>
        <rFont val="Times New Roman"/>
        <family val="1"/>
        <charset val="204"/>
      </rPr>
      <t xml:space="preserve"> </t>
    </r>
    <r>
      <rPr>
        <sz val="14"/>
        <rFont val="Times New Roman"/>
        <family val="1"/>
        <charset val="204"/>
      </rPr>
      <t>Содержание примерного графика разработано на основе приказа Министерства просвещения Российской Федерации от 9 октября 2024 г. №704 «О внесении изменений в некоторые приказы Министерства просвещения Российской Федерации, касающиеся федеральных образовательных программ начального общего образования, основного общего образования и среднего общего образования», рекомендаций от 05.06.2025г. №ОК-1656/03 Министерства просвещения Российской федерации «По использованию результатов оценочных процедур в системе общего образования с целью повышения качества образования», «Рекомендаций для системы общего образования по основным подходам к формированию графика оценочных процедур в общеобразовательных организациях в 2021/2022 учебном году» от 06.08.2021г. №СК-228/03 Министерства просвещения Российской Федерации совместно с Рособрнадзором  и результатах мониторинга сбалансированности системы оценки качества подготовки обучающихся, проводимого в рамках Комплекса мер по развитию в Свердловской области направления 1.1. региональной системы оценки качества образования «Система оценки качества подготовки обучающихся», утвержденного 27.04.2023г. №517-Д.</t>
    </r>
  </si>
  <si>
    <t>Определение оценочных процедур (ОП):</t>
  </si>
  <si>
    <t>Период (полугодие, год)</t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</si>
  <si>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Период  (полугодие или год).</t>
    </r>
  </si>
  <si>
    <r>
      <rPr>
        <sz val="10"/>
        <color theme="1"/>
        <rFont val="Symbol"/>
        <family val="1"/>
        <charset val="2"/>
      </rPr>
      <t xml:space="preserve">· </t>
    </r>
    <r>
      <rPr>
        <sz val="10"/>
        <color theme="1"/>
        <rFont val="Times New Roman"/>
        <family val="1"/>
        <charset val="204"/>
      </rPr>
      <t xml:space="preserve">стартовая диагностика;                            </t>
    </r>
    <r>
      <rPr>
        <sz val="10"/>
        <color theme="1"/>
        <rFont val="Symbol"/>
        <family val="1"/>
        <charset val="2"/>
      </rPr>
      <t>·</t>
    </r>
    <r>
      <rPr>
        <sz val="10"/>
        <color theme="1"/>
        <rFont val="Times New Roman"/>
        <family val="1"/>
        <charset val="204"/>
      </rPr>
      <t xml:space="preserve"> текущая оценка;                                              </t>
    </r>
    <r>
      <rPr>
        <sz val="10"/>
        <color theme="1"/>
        <rFont val="Symbol"/>
        <family val="1"/>
        <charset val="2"/>
      </rPr>
      <t>·</t>
    </r>
    <r>
      <rPr>
        <sz val="10"/>
        <color theme="1"/>
        <rFont val="Times New Roman"/>
        <family val="1"/>
        <charset val="204"/>
      </rPr>
      <t xml:space="preserve"> тематическая оценка;                                      </t>
    </r>
    <r>
      <rPr>
        <sz val="10"/>
        <color theme="1"/>
        <rFont val="Symbol"/>
        <family val="1"/>
        <charset val="2"/>
      </rPr>
      <t xml:space="preserve">· </t>
    </r>
    <r>
      <rPr>
        <sz val="10"/>
        <color theme="1"/>
        <rFont val="Times New Roman"/>
        <family val="1"/>
        <charset val="204"/>
      </rPr>
      <t>итоговая оценка</t>
    </r>
  </si>
  <si>
    <t>Список сокращений видов ОП:</t>
  </si>
  <si>
    <t>КР - контрольная работа, ПР - проверочная работа, ДР - диагностическая работа</t>
  </si>
  <si>
    <t>ВПР -Всероссийская проверочная работа, НСИКО - национальные сопоставительные исследования качества образования</t>
  </si>
  <si>
    <t>РСИ - региональное сопоставительное исследование</t>
  </si>
  <si>
    <r>
      <t>1.</t>
    </r>
    <r>
      <rPr>
        <sz val="14"/>
        <color theme="1"/>
        <rFont val="Times New Roman"/>
        <family val="1"/>
        <charset val="204"/>
      </rPr>
      <t xml:space="preserve"> В целях оптимизации количества контрольных, проверочных и иных диагностических работ (далее – оценочные процедуры или ОП) и формирования общих подходов к определению временных объемов, количества и графика проведения оценочных процедур, а также в целях обеспечения открытости и доступности информации о системе образования разработан примерный шаблон единого графика оценочных процедур (далее – примерный график). После утверждения график оценочных процедур</t>
    </r>
    <r>
      <rPr>
        <b/>
        <sz val="14"/>
        <color theme="1"/>
        <rFont val="Times New Roman"/>
        <family val="1"/>
        <charset val="204"/>
      </rPr>
      <t xml:space="preserve"> публикуется на сайте ОО в формате электронной таблицы</t>
    </r>
    <r>
      <rPr>
        <sz val="14"/>
        <color theme="1"/>
        <rFont val="Times New Roman"/>
        <family val="1"/>
        <charset val="204"/>
      </rPr>
      <t xml:space="preserve"> Excel, которая является приложением к приказу об утверждении графика оценочных процедур.</t>
    </r>
  </si>
  <si>
    <r>
      <t>6.</t>
    </r>
    <r>
      <rPr>
        <sz val="14"/>
        <color theme="1"/>
        <rFont val="Times New Roman"/>
        <family val="1"/>
        <charset val="204"/>
      </rPr>
      <t xml:space="preserve"> Рекомендуется заполнять график с указанием наименования ОП, например, </t>
    </r>
    <r>
      <rPr>
        <i/>
        <sz val="14"/>
        <color theme="1"/>
        <rFont val="Times New Roman"/>
        <family val="1"/>
        <charset val="204"/>
      </rPr>
      <t xml:space="preserve">«КР» </t>
    </r>
    <r>
      <rPr>
        <sz val="14"/>
        <color theme="1"/>
        <rFont val="Times New Roman"/>
        <family val="1"/>
        <charset val="204"/>
      </rPr>
      <t>или</t>
    </r>
    <r>
      <rPr>
        <i/>
        <sz val="14"/>
        <color theme="1"/>
        <rFont val="Times New Roman"/>
        <family val="1"/>
        <charset val="204"/>
      </rPr>
      <t xml:space="preserve"> «ВПР»</t>
    </r>
    <r>
      <rPr>
        <sz val="14"/>
        <color theme="1"/>
        <rFont val="Times New Roman"/>
        <family val="1"/>
        <charset val="204"/>
      </rPr>
      <t xml:space="preserve">.  Для удобства работы с примерным графиком ОП рекомендуется утвердить список сокращений, используемых при работе с графиком, отобразив его в верхней части графика и/или в приказе об утверждении единого графика оценочных процедур ОО. Каждая из ОП, внесенных в график оценочных процедур, должна иметь цветовое обозначение, а именно: цвет </t>
    </r>
    <r>
      <rPr>
        <sz val="14"/>
        <rFont val="Times New Roman"/>
        <family val="1"/>
        <charset val="204"/>
      </rPr>
      <t>«зеленый»</t>
    </r>
    <r>
      <rPr>
        <sz val="14"/>
        <color theme="1"/>
        <rFont val="Times New Roman"/>
        <family val="1"/>
        <charset val="204"/>
      </rPr>
      <t xml:space="preserve"> – для ОП федерального уровня, цвет «желтый» – для ОП регионального уровня, цвет «оранжевый» – для ОП школьного уровня. Для применения цветового обозначения рекомендуется использовать базовый инструмент «Цвет заливки» или «Заливка» используемого редактора таблиц.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</si>
  <si>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Определение ОП согласно рекомендациям Федеральной службы по надзору в сфере образования и науки;</t>
    </r>
  </si>
  <si>
    <t>г.Качканар</t>
  </si>
  <si>
    <t>КР</t>
  </si>
  <si>
    <t>кр</t>
  </si>
  <si>
    <t>Иностранный язык (английский)</t>
  </si>
  <si>
    <t>впр</t>
  </si>
  <si>
    <t>Литертурное чтение</t>
  </si>
  <si>
    <t>Алгебра и начала математического анализа (угб)</t>
  </si>
  <si>
    <r>
      <t>кр</t>
    </r>
    <r>
      <rPr>
        <sz val="10"/>
        <rFont val="Times New Roman"/>
        <family val="1"/>
        <charset val="204"/>
      </rPr>
      <t>кр</t>
    </r>
  </si>
  <si>
    <t>др</t>
  </si>
  <si>
    <t>МОУ Валериановская школа имени Героя Советского Союза А.В. Рогозина</t>
  </si>
  <si>
    <t>2026/2027 учебный год</t>
  </si>
  <si>
    <t>2026/2027учебный год</t>
  </si>
  <si>
    <t xml:space="preserve">впр </t>
  </si>
  <si>
    <t>ДР</t>
  </si>
  <si>
    <t xml:space="preserve">Приказ № </t>
  </si>
  <si>
    <t xml:space="preserve">Приложение 1 к приказу №124 от09.09.2026г.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</si>
</sst>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2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u/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20"/>
      <color theme="1"/>
      <name val="Times New Roman"/>
      <family val="1"/>
      <charset val="204"/>
    </font>
    <font>
      <sz val="2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Symbol"/>
      <family val="1"/>
      <charset val="2"/>
    </font>
    <font>
      <sz val="7"/>
      <color theme="1"/>
      <name val="Times New Roman"/>
      <family val="1"/>
      <charset val="204"/>
    </font>
    <font>
      <i/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Symbol"/>
      <family val="1"/>
      <charset val="2"/>
    </font>
    <font>
      <sz val="12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7"/>
      <color theme="1"/>
      <name val="Times New Roman"/>
      <family val="1"/>
      <charset val="204"/>
    </font>
    <font>
      <sz val="10"/>
      <color theme="1"/>
      <name val="Symbol"/>
      <family val="1"/>
      <charset val="2"/>
    </font>
    <font>
      <b/>
      <sz val="2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rgb="FFFFC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rgb="FFFF0000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00B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95">
    <xf numFmtId="0" fontId="0" fillId="0" borderId="0" xfId="0"/>
    <xf numFmtId="0" fontId="2" fillId="0" borderId="0" xfId="0" applyFont="1"/>
    <xf numFmtId="0" fontId="2" fillId="0" borderId="0" xfId="0" applyFont="1" applyAlignment="1">
      <alignment wrapText="1"/>
    </xf>
    <xf numFmtId="0" fontId="2" fillId="0" borderId="1" xfId="0" applyFont="1" applyBorder="1"/>
    <xf numFmtId="0" fontId="4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wrapText="1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justify" vertical="center"/>
    </xf>
    <xf numFmtId="0" fontId="13" fillId="0" borderId="0" xfId="0" applyFont="1" applyAlignment="1">
      <alignment horizontal="justify" vertical="center"/>
    </xf>
    <xf numFmtId="0" fontId="14" fillId="0" borderId="0" xfId="0" applyFont="1" applyAlignment="1">
      <alignment horizontal="justify" vertical="center"/>
    </xf>
    <xf numFmtId="0" fontId="14" fillId="0" borderId="0" xfId="0" applyFont="1" applyAlignment="1">
      <alignment horizontal="justify" vertical="center" shrinkToFit="1"/>
    </xf>
    <xf numFmtId="0" fontId="0" fillId="0" borderId="0" xfId="0" applyAlignment="1">
      <alignment shrinkToFit="1"/>
    </xf>
    <xf numFmtId="0" fontId="13" fillId="0" borderId="0" xfId="0" applyFont="1" applyAlignment="1">
      <alignment horizontal="justify" vertical="center" shrinkToFit="1"/>
    </xf>
    <xf numFmtId="0" fontId="17" fillId="0" borderId="0" xfId="0" applyFont="1" applyAlignment="1">
      <alignment horizontal="justify" vertical="center"/>
    </xf>
    <xf numFmtId="0" fontId="18" fillId="0" borderId="0" xfId="0" applyFont="1" applyAlignment="1">
      <alignment horizontal="justify" vertical="center" shrinkToFit="1"/>
    </xf>
    <xf numFmtId="0" fontId="4" fillId="2" borderId="1" xfId="0" applyFont="1" applyFill="1" applyBorder="1" applyAlignment="1">
      <alignment vertical="center" wrapText="1"/>
    </xf>
    <xf numFmtId="0" fontId="8" fillId="0" borderId="0" xfId="0" applyFont="1" applyAlignment="1"/>
    <xf numFmtId="0" fontId="4" fillId="2" borderId="8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19" fillId="0" borderId="1" xfId="0" applyNumberFormat="1" applyFont="1" applyBorder="1" applyAlignment="1">
      <alignment vertical="center"/>
    </xf>
    <xf numFmtId="0" fontId="19" fillId="0" borderId="0" xfId="0" applyFont="1" applyAlignment="1">
      <alignment vertical="center"/>
    </xf>
    <xf numFmtId="49" fontId="19" fillId="0" borderId="1" xfId="0" applyNumberFormat="1" applyFont="1" applyBorder="1" applyAlignment="1">
      <alignment horizontal="center" vertical="center"/>
    </xf>
    <xf numFmtId="0" fontId="17" fillId="0" borderId="0" xfId="0" applyFont="1" applyAlignment="1">
      <alignment horizontal="justify" vertical="center" shrinkToFit="1"/>
    </xf>
    <xf numFmtId="49" fontId="19" fillId="0" borderId="0" xfId="0" applyNumberFormat="1" applyFont="1" applyBorder="1" applyAlignment="1">
      <alignment vertical="center"/>
    </xf>
    <xf numFmtId="0" fontId="2" fillId="0" borderId="0" xfId="0" applyFont="1" applyBorder="1"/>
    <xf numFmtId="0" fontId="8" fillId="0" borderId="0" xfId="0" applyFont="1" applyBorder="1" applyAlignment="1"/>
    <xf numFmtId="49" fontId="5" fillId="0" borderId="0" xfId="0" applyNumberFormat="1" applyFont="1" applyBorder="1" applyAlignment="1">
      <alignment vertical="center" wrapText="1"/>
    </xf>
    <xf numFmtId="164" fontId="19" fillId="0" borderId="0" xfId="0" applyNumberFormat="1" applyFont="1" applyBorder="1" applyAlignment="1">
      <alignment vertical="center"/>
    </xf>
    <xf numFmtId="164" fontId="19" fillId="0" borderId="1" xfId="0" applyNumberFormat="1" applyFont="1" applyBorder="1" applyAlignment="1">
      <alignment vertical="center"/>
    </xf>
    <xf numFmtId="49" fontId="5" fillId="0" borderId="1" xfId="0" applyNumberFormat="1" applyFont="1" applyBorder="1" applyAlignment="1">
      <alignment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9" fontId="5" fillId="0" borderId="1" xfId="1" applyFont="1" applyBorder="1" applyAlignment="1">
      <alignment horizontal="center" vertical="center" wrapText="1"/>
    </xf>
    <xf numFmtId="0" fontId="2" fillId="0" borderId="1" xfId="0" applyFont="1" applyFill="1" applyBorder="1"/>
    <xf numFmtId="0" fontId="2" fillId="0" borderId="1" xfId="0" applyFont="1" applyFill="1" applyBorder="1" applyAlignment="1">
      <alignment horizontal="center" vertical="center"/>
    </xf>
    <xf numFmtId="0" fontId="2" fillId="0" borderId="0" xfId="0" applyFont="1" applyFill="1"/>
    <xf numFmtId="0" fontId="4" fillId="0" borderId="8" xfId="0" applyFont="1" applyFill="1" applyBorder="1" applyAlignment="1">
      <alignment vertical="center" wrapText="1"/>
    </xf>
    <xf numFmtId="0" fontId="7" fillId="0" borderId="0" xfId="0" applyFont="1" applyFill="1" applyAlignment="1">
      <alignment wrapText="1"/>
    </xf>
    <xf numFmtId="0" fontId="2" fillId="0" borderId="1" xfId="0" applyFont="1" applyBorder="1" applyAlignment="1"/>
    <xf numFmtId="0" fontId="4" fillId="2" borderId="8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19" fillId="0" borderId="0" xfId="0" applyFont="1" applyBorder="1" applyAlignment="1">
      <alignment vertical="top" wrapText="1"/>
    </xf>
    <xf numFmtId="0" fontId="2" fillId="0" borderId="0" xfId="0" applyFont="1" applyBorder="1" applyAlignment="1">
      <alignment vertical="top" wrapText="1"/>
    </xf>
    <xf numFmtId="0" fontId="2" fillId="0" borderId="0" xfId="0" applyFont="1" applyBorder="1" applyAlignment="1">
      <alignment vertical="center"/>
    </xf>
    <xf numFmtId="0" fontId="4" fillId="2" borderId="8" xfId="0" applyFont="1" applyFill="1" applyBorder="1" applyAlignment="1">
      <alignment horizontal="left" vertical="center" wrapText="1"/>
    </xf>
    <xf numFmtId="0" fontId="4" fillId="2" borderId="7" xfId="0" applyFont="1" applyFill="1" applyBorder="1" applyAlignment="1">
      <alignment horizontal="center" vertical="center" wrapText="1"/>
    </xf>
    <xf numFmtId="49" fontId="2" fillId="6" borderId="1" xfId="0" applyNumberFormat="1" applyFont="1" applyFill="1" applyBorder="1" applyAlignment="1">
      <alignment vertical="center"/>
    </xf>
    <xf numFmtId="49" fontId="22" fillId="0" borderId="0" xfId="0" applyNumberFormat="1" applyFont="1" applyBorder="1" applyAlignment="1">
      <alignment vertical="center" wrapText="1"/>
    </xf>
    <xf numFmtId="49" fontId="2" fillId="0" borderId="0" xfId="0" applyNumberFormat="1" applyFont="1" applyFill="1" applyBorder="1" applyAlignment="1">
      <alignment vertical="center"/>
    </xf>
    <xf numFmtId="0" fontId="2" fillId="0" borderId="0" xfId="0" applyFont="1" applyBorder="1" applyAlignment="1">
      <alignment wrapText="1"/>
    </xf>
    <xf numFmtId="0" fontId="3" fillId="0" borderId="0" xfId="0" applyFont="1" applyBorder="1" applyAlignment="1">
      <alignment vertical="center"/>
    </xf>
    <xf numFmtId="0" fontId="19" fillId="0" borderId="0" xfId="0" applyFont="1" applyBorder="1" applyAlignment="1">
      <alignment wrapText="1"/>
    </xf>
    <xf numFmtId="0" fontId="2" fillId="0" borderId="9" xfId="0" applyFont="1" applyBorder="1" applyAlignment="1"/>
    <xf numFmtId="0" fontId="4" fillId="7" borderId="0" xfId="0" applyFont="1" applyFill="1" applyAlignment="1">
      <alignment horizontal="center" vertical="center" wrapText="1"/>
    </xf>
    <xf numFmtId="0" fontId="2" fillId="7" borderId="0" xfId="0" applyFont="1" applyFill="1"/>
    <xf numFmtId="0" fontId="4" fillId="7" borderId="0" xfId="0" applyFont="1" applyFill="1" applyAlignment="1">
      <alignment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2" fillId="6" borderId="0" xfId="0" applyFont="1" applyFill="1" applyBorder="1" applyAlignment="1">
      <alignment vertical="center"/>
    </xf>
    <xf numFmtId="0" fontId="2" fillId="5" borderId="9" xfId="0" applyFont="1" applyFill="1" applyBorder="1" applyAlignment="1">
      <alignment vertical="center"/>
    </xf>
    <xf numFmtId="0" fontId="2" fillId="0" borderId="0" xfId="0" applyFont="1" applyBorder="1" applyAlignment="1">
      <alignment vertical="center" wrapText="1"/>
    </xf>
    <xf numFmtId="0" fontId="2" fillId="3" borderId="0" xfId="0" applyFont="1" applyFill="1" applyBorder="1" applyAlignment="1">
      <alignment vertical="center"/>
    </xf>
    <xf numFmtId="0" fontId="2" fillId="0" borderId="15" xfId="0" applyFont="1" applyBorder="1"/>
    <xf numFmtId="0" fontId="0" fillId="0" borderId="15" xfId="0" applyBorder="1" applyAlignment="1"/>
    <xf numFmtId="0" fontId="0" fillId="0" borderId="15" xfId="0" applyBorder="1"/>
    <xf numFmtId="0" fontId="19" fillId="0" borderId="0" xfId="0" applyFont="1"/>
    <xf numFmtId="0" fontId="25" fillId="0" borderId="0" xfId="0" applyFont="1" applyAlignment="1">
      <alignment vertical="center"/>
    </xf>
    <xf numFmtId="0" fontId="2" fillId="0" borderId="8" xfId="0" applyFont="1" applyBorder="1" applyAlignment="1">
      <alignment wrapText="1"/>
    </xf>
    <xf numFmtId="0" fontId="2" fillId="0" borderId="1" xfId="0" applyFont="1" applyBorder="1" applyAlignment="1">
      <alignment horizontal="center"/>
    </xf>
    <xf numFmtId="49" fontId="19" fillId="0" borderId="0" xfId="0" applyNumberFormat="1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2" fillId="0" borderId="15" xfId="0" applyFont="1" applyBorder="1" applyAlignment="1"/>
    <xf numFmtId="49" fontId="21" fillId="0" borderId="1" xfId="0" applyNumberFormat="1" applyFont="1" applyBorder="1" applyAlignment="1">
      <alignment vertical="center"/>
    </xf>
    <xf numFmtId="0" fontId="19" fillId="0" borderId="0" xfId="0" applyFont="1" applyBorder="1" applyAlignment="1">
      <alignment vertical="center"/>
    </xf>
    <xf numFmtId="49" fontId="21" fillId="0" borderId="14" xfId="0" applyNumberFormat="1" applyFont="1" applyBorder="1" applyAlignment="1">
      <alignment vertical="center"/>
    </xf>
    <xf numFmtId="0" fontId="24" fillId="0" borderId="0" xfId="0" applyFont="1" applyAlignment="1">
      <alignment vertical="center"/>
    </xf>
    <xf numFmtId="49" fontId="5" fillId="0" borderId="0" xfId="0" applyNumberFormat="1" applyFont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9" fontId="2" fillId="4" borderId="8" xfId="0" applyNumberFormat="1" applyFont="1" applyFill="1" applyBorder="1" applyAlignment="1">
      <alignment horizontal="center" vertical="center"/>
    </xf>
    <xf numFmtId="49" fontId="2" fillId="3" borderId="8" xfId="0" applyNumberFormat="1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textRotation="90" wrapText="1"/>
    </xf>
    <xf numFmtId="0" fontId="5" fillId="0" borderId="4" xfId="0" applyFont="1" applyBorder="1" applyAlignment="1">
      <alignment horizontal="center" textRotation="90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2" fillId="4" borderId="1" xfId="0" applyFont="1" applyFill="1" applyBorder="1"/>
    <xf numFmtId="0" fontId="4" fillId="4" borderId="1" xfId="0" applyFont="1" applyFill="1" applyBorder="1" applyAlignment="1">
      <alignment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/>
    </xf>
    <xf numFmtId="0" fontId="4" fillId="8" borderId="1" xfId="0" applyFont="1" applyFill="1" applyBorder="1" applyAlignment="1">
      <alignment horizontal="center" vertical="center" wrapText="1"/>
    </xf>
    <xf numFmtId="0" fontId="2" fillId="8" borderId="1" xfId="0" applyFont="1" applyFill="1" applyBorder="1" applyAlignment="1">
      <alignment horizontal="center" vertical="center"/>
    </xf>
    <xf numFmtId="0" fontId="2" fillId="8" borderId="1" xfId="0" applyFont="1" applyFill="1" applyBorder="1"/>
    <xf numFmtId="0" fontId="26" fillId="4" borderId="1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9" fontId="2" fillId="0" borderId="1" xfId="1" applyNumberFormat="1" applyFont="1" applyBorder="1"/>
    <xf numFmtId="0" fontId="4" fillId="2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26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27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8" fillId="0" borderId="1" xfId="0" applyFont="1" applyFill="1" applyBorder="1"/>
    <xf numFmtId="0" fontId="6" fillId="0" borderId="1" xfId="0" applyFont="1" applyFill="1" applyBorder="1" applyAlignment="1">
      <alignment horizontal="center" vertical="center" wrapText="1"/>
    </xf>
    <xf numFmtId="164" fontId="19" fillId="0" borderId="7" xfId="0" applyNumberFormat="1" applyFont="1" applyBorder="1" applyAlignment="1">
      <alignment horizontal="center" vertical="center"/>
    </xf>
    <xf numFmtId="164" fontId="19" fillId="0" borderId="8" xfId="0" applyNumberFormat="1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49" fontId="22" fillId="0" borderId="5" xfId="0" applyNumberFormat="1" applyFont="1" applyBorder="1" applyAlignment="1">
      <alignment horizontal="left" vertical="center" wrapText="1"/>
    </xf>
    <xf numFmtId="49" fontId="22" fillId="0" borderId="9" xfId="0" applyNumberFormat="1" applyFont="1" applyBorder="1" applyAlignment="1">
      <alignment horizontal="left" vertical="center" wrapText="1"/>
    </xf>
    <xf numFmtId="49" fontId="22" fillId="0" borderId="6" xfId="0" applyNumberFormat="1" applyFont="1" applyBorder="1" applyAlignment="1">
      <alignment horizontal="left" vertical="center" wrapText="1"/>
    </xf>
    <xf numFmtId="49" fontId="22" fillId="0" borderId="12" xfId="0" applyNumberFormat="1" applyFont="1" applyBorder="1" applyAlignment="1">
      <alignment horizontal="left" vertical="center" wrapText="1"/>
    </xf>
    <xf numFmtId="49" fontId="22" fillId="0" borderId="0" xfId="0" applyNumberFormat="1" applyFont="1" applyBorder="1" applyAlignment="1">
      <alignment horizontal="left" vertical="center" wrapText="1"/>
    </xf>
    <xf numFmtId="49" fontId="22" fillId="0" borderId="13" xfId="0" applyNumberFormat="1" applyFont="1" applyBorder="1" applyAlignment="1">
      <alignment horizontal="left" vertical="center" wrapText="1"/>
    </xf>
    <xf numFmtId="49" fontId="22" fillId="0" borderId="11" xfId="0" applyNumberFormat="1" applyFont="1" applyBorder="1" applyAlignment="1">
      <alignment horizontal="left" vertical="center" wrapText="1"/>
    </xf>
    <xf numFmtId="49" fontId="22" fillId="0" borderId="15" xfId="0" applyNumberFormat="1" applyFont="1" applyBorder="1" applyAlignment="1">
      <alignment horizontal="left" vertical="center" wrapText="1"/>
    </xf>
    <xf numFmtId="49" fontId="22" fillId="0" borderId="14" xfId="0" applyNumberFormat="1" applyFont="1" applyBorder="1" applyAlignment="1">
      <alignment horizontal="left" vertical="center" wrapText="1"/>
    </xf>
    <xf numFmtId="49" fontId="19" fillId="0" borderId="15" xfId="0" applyNumberFormat="1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 vertical="top" wrapText="1"/>
    </xf>
    <xf numFmtId="0" fontId="2" fillId="0" borderId="0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 vertical="top" wrapText="1"/>
    </xf>
    <xf numFmtId="0" fontId="2" fillId="0" borderId="15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11" xfId="0" applyFont="1" applyBorder="1" applyAlignment="1">
      <alignment horizontal="left" vertical="top" wrapText="1"/>
    </xf>
    <xf numFmtId="0" fontId="2" fillId="0" borderId="15" xfId="0" applyFont="1" applyBorder="1" applyAlignment="1">
      <alignment horizontal="left" vertical="top" wrapText="1"/>
    </xf>
    <xf numFmtId="0" fontId="2" fillId="0" borderId="14" xfId="0" applyFont="1" applyBorder="1" applyAlignment="1">
      <alignment horizontal="left" vertical="top" wrapText="1"/>
    </xf>
    <xf numFmtId="0" fontId="4" fillId="7" borderId="1" xfId="0" applyFont="1" applyFill="1" applyBorder="1" applyAlignment="1">
      <alignment horizontal="center" vertical="center" textRotation="90" wrapText="1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textRotation="90" wrapText="1"/>
    </xf>
    <xf numFmtId="0" fontId="2" fillId="0" borderId="3" xfId="0" applyFont="1" applyBorder="1" applyAlignment="1">
      <alignment horizontal="center" textRotation="90" wrapText="1"/>
    </xf>
    <xf numFmtId="0" fontId="2" fillId="0" borderId="4" xfId="0" applyFont="1" applyBorder="1" applyAlignment="1">
      <alignment horizontal="center" textRotation="90" wrapText="1"/>
    </xf>
    <xf numFmtId="0" fontId="5" fillId="0" borderId="2" xfId="0" applyFont="1" applyBorder="1" applyAlignment="1">
      <alignment horizontal="center" textRotation="90" wrapText="1"/>
    </xf>
    <xf numFmtId="0" fontId="5" fillId="0" borderId="3" xfId="0" applyFont="1" applyBorder="1" applyAlignment="1">
      <alignment horizontal="center" textRotation="90" wrapText="1"/>
    </xf>
    <xf numFmtId="0" fontId="5" fillId="0" borderId="4" xfId="0" applyFont="1" applyBorder="1" applyAlignment="1">
      <alignment horizontal="center" textRotation="90" wrapText="1"/>
    </xf>
    <xf numFmtId="0" fontId="9" fillId="2" borderId="7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2" fillId="7" borderId="10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textRotation="90" wrapText="1"/>
    </xf>
    <xf numFmtId="0" fontId="2" fillId="0" borderId="3" xfId="0" applyFont="1" applyBorder="1" applyAlignment="1">
      <alignment horizontal="center" vertical="center" textRotation="90" wrapText="1"/>
    </xf>
    <xf numFmtId="0" fontId="2" fillId="0" borderId="4" xfId="0" applyFont="1" applyBorder="1" applyAlignment="1">
      <alignment horizontal="center" vertical="center" textRotation="90" wrapText="1"/>
    </xf>
    <xf numFmtId="0" fontId="9" fillId="0" borderId="7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textRotation="90" wrapText="1"/>
    </xf>
    <xf numFmtId="0" fontId="5" fillId="0" borderId="3" xfId="0" applyFont="1" applyBorder="1" applyAlignment="1">
      <alignment horizontal="center" vertical="center" textRotation="90" wrapText="1"/>
    </xf>
    <xf numFmtId="0" fontId="5" fillId="0" borderId="4" xfId="0" applyFont="1" applyBorder="1" applyAlignment="1">
      <alignment horizontal="center" vertical="center" textRotation="90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7" borderId="2" xfId="0" applyFont="1" applyFill="1" applyBorder="1" applyAlignment="1">
      <alignment horizontal="center" vertical="center" textRotation="90" wrapText="1"/>
    </xf>
    <xf numFmtId="0" fontId="4" fillId="7" borderId="3" xfId="0" applyFont="1" applyFill="1" applyBorder="1" applyAlignment="1">
      <alignment horizontal="center" vertical="center" textRotation="90" wrapText="1"/>
    </xf>
    <xf numFmtId="0" fontId="10" fillId="7" borderId="1" xfId="0" applyFont="1" applyFill="1" applyBorder="1" applyAlignment="1">
      <alignment horizontal="center" vertical="center" textRotation="90" wrapText="1"/>
    </xf>
    <xf numFmtId="0" fontId="7" fillId="0" borderId="1" xfId="0" applyFont="1" applyBorder="1" applyAlignment="1">
      <alignment vertical="top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7"/>
  <sheetViews>
    <sheetView workbookViewId="0">
      <selection activeCell="A23" sqref="A23"/>
    </sheetView>
  </sheetViews>
  <sheetFormatPr defaultRowHeight="15" x14ac:dyDescent="0.25"/>
  <cols>
    <col min="1" max="1" width="123.42578125" customWidth="1"/>
  </cols>
  <sheetData>
    <row r="1" spans="1:1" ht="20.25" x14ac:dyDescent="0.25">
      <c r="A1" s="9" t="s">
        <v>51</v>
      </c>
    </row>
    <row r="2" spans="1:1" ht="18.75" x14ac:dyDescent="0.25">
      <c r="A2" s="10"/>
    </row>
    <row r="3" spans="1:1" ht="138.75" customHeight="1" x14ac:dyDescent="0.25">
      <c r="A3" s="11" t="s">
        <v>89</v>
      </c>
    </row>
    <row r="4" spans="1:1" ht="262.5" x14ac:dyDescent="0.25">
      <c r="A4" s="16" t="s">
        <v>80</v>
      </c>
    </row>
    <row r="5" spans="1:1" ht="31.5" customHeight="1" x14ac:dyDescent="0.25">
      <c r="A5" s="11" t="s">
        <v>42</v>
      </c>
    </row>
    <row r="6" spans="1:1" ht="28.5" customHeight="1" x14ac:dyDescent="0.25">
      <c r="A6" s="12" t="s">
        <v>43</v>
      </c>
    </row>
    <row r="7" spans="1:1" ht="19.5" customHeight="1" x14ac:dyDescent="0.25">
      <c r="A7" s="12" t="s">
        <v>44</v>
      </c>
    </row>
    <row r="8" spans="1:1" s="14" customFormat="1" ht="26.25" customHeight="1" x14ac:dyDescent="0.25">
      <c r="A8" s="13" t="s">
        <v>68</v>
      </c>
    </row>
    <row r="9" spans="1:1" s="14" customFormat="1" ht="25.5" customHeight="1" x14ac:dyDescent="0.25">
      <c r="A9" s="13" t="s">
        <v>45</v>
      </c>
    </row>
    <row r="10" spans="1:1" s="14" customFormat="1" ht="39" customHeight="1" x14ac:dyDescent="0.25">
      <c r="A10" s="17" t="s">
        <v>56</v>
      </c>
    </row>
    <row r="11" spans="1:1" s="14" customFormat="1" ht="36.75" customHeight="1" x14ac:dyDescent="0.25">
      <c r="A11" s="17" t="s">
        <v>69</v>
      </c>
    </row>
    <row r="12" spans="1:1" s="14" customFormat="1" ht="18.75" x14ac:dyDescent="0.25">
      <c r="A12" s="13" t="s">
        <v>83</v>
      </c>
    </row>
    <row r="13" spans="1:1" s="14" customFormat="1" ht="37.5" x14ac:dyDescent="0.25">
      <c r="A13" s="15" t="s">
        <v>46</v>
      </c>
    </row>
    <row r="14" spans="1:1" s="14" customFormat="1" ht="18.75" x14ac:dyDescent="0.25">
      <c r="A14" s="17" t="s">
        <v>64</v>
      </c>
    </row>
    <row r="15" spans="1:1" s="14" customFormat="1" ht="18.75" x14ac:dyDescent="0.25">
      <c r="A15" s="13" t="s">
        <v>47</v>
      </c>
    </row>
    <row r="16" spans="1:1" s="14" customFormat="1" ht="18.75" x14ac:dyDescent="0.25">
      <c r="A16" s="17" t="s">
        <v>59</v>
      </c>
    </row>
    <row r="17" spans="1:1" s="14" customFormat="1" ht="18.75" x14ac:dyDescent="0.25">
      <c r="A17" s="13" t="s">
        <v>48</v>
      </c>
    </row>
    <row r="18" spans="1:1" s="14" customFormat="1" ht="37.5" x14ac:dyDescent="0.25">
      <c r="A18" s="17" t="s">
        <v>78</v>
      </c>
    </row>
    <row r="19" spans="1:1" s="14" customFormat="1" ht="18.75" x14ac:dyDescent="0.25">
      <c r="A19" s="15" t="s">
        <v>49</v>
      </c>
    </row>
    <row r="20" spans="1:1" s="14" customFormat="1" ht="37.5" x14ac:dyDescent="0.25">
      <c r="A20" s="17" t="s">
        <v>65</v>
      </c>
    </row>
    <row r="21" spans="1:1" s="14" customFormat="1" ht="37.5" x14ac:dyDescent="0.25">
      <c r="A21" s="13" t="s">
        <v>91</v>
      </c>
    </row>
    <row r="22" spans="1:1" s="14" customFormat="1" ht="18" x14ac:dyDescent="0.25">
      <c r="A22" s="13"/>
    </row>
    <row r="23" spans="1:1" s="14" customFormat="1" ht="150" x14ac:dyDescent="0.25">
      <c r="A23" s="15" t="s">
        <v>90</v>
      </c>
    </row>
    <row r="24" spans="1:1" s="14" customFormat="1" ht="37.5" x14ac:dyDescent="0.25">
      <c r="A24" s="29" t="s">
        <v>66</v>
      </c>
    </row>
    <row r="25" spans="1:1" s="14" customFormat="1" ht="75" x14ac:dyDescent="0.25">
      <c r="A25" s="15" t="s">
        <v>50</v>
      </c>
    </row>
    <row r="26" spans="1:1" s="14" customFormat="1" ht="93.75" x14ac:dyDescent="0.25">
      <c r="A26" s="15" t="s">
        <v>55</v>
      </c>
    </row>
    <row r="27" spans="1:1" s="14" customFormat="1" ht="93.75" x14ac:dyDescent="0.25">
      <c r="A27" s="29" t="s">
        <v>60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S147"/>
  <sheetViews>
    <sheetView tabSelected="1" zoomScale="112" zoomScaleNormal="112" zoomScaleSheetLayoutView="110" workbookViewId="0"/>
  </sheetViews>
  <sheetFormatPr defaultRowHeight="12.75" x14ac:dyDescent="0.2"/>
  <cols>
    <col min="1" max="1" width="11.5703125" style="1" customWidth="1"/>
    <col min="2" max="2" width="16.28515625" style="1" customWidth="1"/>
    <col min="3" max="3" width="10.28515625" style="1" customWidth="1"/>
    <col min="4" max="4" width="9.42578125" style="1" customWidth="1"/>
    <col min="5" max="5" width="6.85546875" style="1" customWidth="1"/>
    <col min="6" max="6" width="4.28515625" style="1" customWidth="1"/>
    <col min="7" max="7" width="3.28515625" style="1" customWidth="1"/>
    <col min="8" max="35" width="4.28515625" style="1" customWidth="1"/>
    <col min="36" max="36" width="4" style="1" customWidth="1"/>
    <col min="37" max="38" width="4.28515625" style="1" customWidth="1"/>
    <col min="39" max="39" width="6.7109375" style="1" customWidth="1"/>
    <col min="40" max="40" width="6" style="1" customWidth="1"/>
    <col min="41" max="41" width="7.42578125" style="1" customWidth="1"/>
    <col min="42" max="42" width="13" style="1" customWidth="1"/>
    <col min="43" max="16384" width="9.140625" style="1"/>
  </cols>
  <sheetData>
    <row r="1" spans="1:44" s="73" customFormat="1" ht="63" customHeight="1" x14ac:dyDescent="0.25">
      <c r="A1" s="27" t="s">
        <v>107</v>
      </c>
      <c r="B1" s="27"/>
      <c r="C1" s="27"/>
      <c r="D1" s="27"/>
      <c r="E1" s="27"/>
      <c r="F1" s="27"/>
      <c r="G1" s="81"/>
      <c r="H1" s="27"/>
      <c r="L1" s="83" t="s">
        <v>38</v>
      </c>
      <c r="AC1" s="74"/>
      <c r="AD1" s="74"/>
      <c r="AL1" s="74"/>
      <c r="AM1" s="74"/>
      <c r="AN1" s="74"/>
      <c r="AO1" s="74"/>
    </row>
    <row r="2" spans="1:44" ht="21.75" customHeight="1" x14ac:dyDescent="0.4">
      <c r="A2" s="28" t="s">
        <v>52</v>
      </c>
      <c r="B2" s="26" t="s">
        <v>92</v>
      </c>
      <c r="C2" s="84"/>
      <c r="D2" s="77"/>
      <c r="F2" s="81"/>
      <c r="G2" s="82" t="s">
        <v>81</v>
      </c>
      <c r="H2" s="27"/>
      <c r="I2" s="19"/>
      <c r="J2" s="19"/>
      <c r="K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32"/>
      <c r="AE2" s="32"/>
      <c r="AF2" s="32"/>
      <c r="AG2" s="32"/>
      <c r="AH2" s="32"/>
      <c r="AI2" s="31"/>
      <c r="AJ2" s="31"/>
      <c r="AK2" s="31"/>
      <c r="AL2" s="52"/>
      <c r="AM2" s="59"/>
      <c r="AN2" s="59"/>
      <c r="AO2" s="59"/>
      <c r="AP2" s="31"/>
      <c r="AQ2" s="31"/>
      <c r="AR2" s="31"/>
    </row>
    <row r="3" spans="1:44" ht="40.5" customHeight="1" x14ac:dyDescent="0.25">
      <c r="A3" s="28" t="s">
        <v>61</v>
      </c>
      <c r="B3" s="194" t="s">
        <v>101</v>
      </c>
      <c r="C3" s="31"/>
      <c r="D3" s="77"/>
      <c r="E3" s="30"/>
      <c r="F3" s="30"/>
      <c r="G3" s="149" t="s">
        <v>79</v>
      </c>
      <c r="H3" s="150"/>
      <c r="I3" s="150"/>
      <c r="J3" s="150"/>
      <c r="K3" s="150"/>
      <c r="L3" s="150"/>
      <c r="M3" s="150"/>
      <c r="N3" s="150"/>
      <c r="O3" s="150"/>
      <c r="P3" s="150"/>
      <c r="Q3" s="150"/>
      <c r="R3" s="150"/>
      <c r="S3" s="150"/>
      <c r="T3" s="150"/>
      <c r="U3" s="150"/>
      <c r="V3" s="150"/>
      <c r="W3" s="151"/>
      <c r="X3" s="146" t="s">
        <v>58</v>
      </c>
      <c r="Y3" s="147"/>
      <c r="Z3" s="147"/>
      <c r="AA3" s="147"/>
      <c r="AB3" s="148"/>
      <c r="AC3" s="138" t="s">
        <v>71</v>
      </c>
      <c r="AD3" s="139"/>
      <c r="AE3" s="139"/>
      <c r="AF3" s="139"/>
      <c r="AG3" s="139"/>
      <c r="AH3" s="139"/>
      <c r="AI3" s="139"/>
      <c r="AJ3" s="139"/>
      <c r="AK3" s="139"/>
      <c r="AL3" s="139"/>
      <c r="AM3" s="55"/>
      <c r="AN3" s="60"/>
      <c r="AO3" s="31"/>
      <c r="AP3" s="31"/>
      <c r="AQ3" s="57"/>
      <c r="AR3" s="31"/>
    </row>
    <row r="4" spans="1:44" ht="22.5" customHeight="1" x14ac:dyDescent="0.2">
      <c r="B4" s="137" t="s">
        <v>62</v>
      </c>
      <c r="C4" s="137"/>
      <c r="D4" s="31"/>
      <c r="E4" s="31"/>
      <c r="F4" s="33"/>
      <c r="G4" s="80" t="s">
        <v>72</v>
      </c>
      <c r="H4" s="56"/>
      <c r="I4" s="56"/>
      <c r="J4" s="56"/>
      <c r="K4" s="56"/>
      <c r="L4" s="56"/>
      <c r="M4" s="56"/>
      <c r="N4" s="56"/>
      <c r="O4" s="56"/>
      <c r="P4" s="56"/>
      <c r="Q4" s="56"/>
      <c r="R4" s="56"/>
      <c r="S4" s="56"/>
      <c r="T4" s="56"/>
      <c r="U4" s="56"/>
      <c r="V4" s="56"/>
      <c r="W4" s="56"/>
      <c r="X4" s="155" t="s">
        <v>84</v>
      </c>
      <c r="Y4" s="156"/>
      <c r="Z4" s="156"/>
      <c r="AA4" s="156"/>
      <c r="AB4" s="157"/>
      <c r="AC4" s="140"/>
      <c r="AD4" s="141"/>
      <c r="AE4" s="141"/>
      <c r="AF4" s="141"/>
      <c r="AG4" s="141"/>
      <c r="AH4" s="141"/>
      <c r="AI4" s="141"/>
      <c r="AJ4" s="141"/>
      <c r="AK4" s="141"/>
      <c r="AL4" s="141"/>
      <c r="AM4" s="96"/>
      <c r="AQ4" s="57"/>
      <c r="AR4" s="31"/>
    </row>
    <row r="5" spans="1:44" ht="42.75" customHeight="1" x14ac:dyDescent="0.2">
      <c r="A5" s="116" t="s">
        <v>106</v>
      </c>
      <c r="B5" s="26"/>
      <c r="C5" s="36" t="s">
        <v>53</v>
      </c>
      <c r="D5" s="3"/>
      <c r="E5" s="31"/>
      <c r="F5" s="33"/>
      <c r="G5" s="128" t="s">
        <v>73</v>
      </c>
      <c r="H5" s="129"/>
      <c r="I5" s="129"/>
      <c r="J5" s="129"/>
      <c r="K5" s="129"/>
      <c r="L5" s="129"/>
      <c r="M5" s="129"/>
      <c r="N5" s="129"/>
      <c r="O5" s="129"/>
      <c r="P5" s="129"/>
      <c r="Q5" s="129"/>
      <c r="R5" s="129"/>
      <c r="S5" s="129"/>
      <c r="T5" s="129"/>
      <c r="U5" s="129"/>
      <c r="V5" s="129"/>
      <c r="W5" s="130"/>
      <c r="X5" s="158"/>
      <c r="Y5" s="159"/>
      <c r="Z5" s="159"/>
      <c r="AA5" s="159"/>
      <c r="AB5" s="160"/>
      <c r="AC5" s="142"/>
      <c r="AD5" s="143"/>
      <c r="AE5" s="143"/>
      <c r="AF5" s="143"/>
      <c r="AG5" s="143"/>
      <c r="AH5" s="143"/>
      <c r="AI5" s="143"/>
      <c r="AJ5" s="143"/>
      <c r="AK5" s="143"/>
      <c r="AL5" s="143"/>
      <c r="AM5" s="95"/>
      <c r="AQ5" s="57"/>
      <c r="AR5" s="31"/>
    </row>
    <row r="6" spans="1:44" ht="35.25" customHeight="1" x14ac:dyDescent="0.2">
      <c r="A6" s="65" t="s">
        <v>63</v>
      </c>
      <c r="C6" s="36" t="s">
        <v>54</v>
      </c>
      <c r="D6" s="35"/>
      <c r="E6" s="34"/>
      <c r="F6" s="33"/>
      <c r="G6" s="131"/>
      <c r="H6" s="132"/>
      <c r="I6" s="132"/>
      <c r="J6" s="132"/>
      <c r="K6" s="132"/>
      <c r="L6" s="132"/>
      <c r="M6" s="132"/>
      <c r="N6" s="132"/>
      <c r="O6" s="132"/>
      <c r="P6" s="132"/>
      <c r="Q6" s="132"/>
      <c r="R6" s="132"/>
      <c r="S6" s="132"/>
      <c r="T6" s="132"/>
      <c r="U6" s="132"/>
      <c r="V6" s="132"/>
      <c r="W6" s="133"/>
      <c r="X6" s="144" t="s">
        <v>85</v>
      </c>
      <c r="Y6" s="145"/>
      <c r="Z6" s="145"/>
      <c r="AA6" s="145"/>
      <c r="AB6" s="145"/>
      <c r="AC6" s="67" t="s">
        <v>86</v>
      </c>
      <c r="AD6" s="61"/>
      <c r="AE6" s="61"/>
      <c r="AF6" s="61"/>
      <c r="AG6" s="61"/>
      <c r="AH6" s="52"/>
      <c r="AQ6" s="31"/>
      <c r="AR6" s="31"/>
    </row>
    <row r="7" spans="1:44" ht="26.25" customHeight="1" x14ac:dyDescent="0.2">
      <c r="A7" s="126" t="s">
        <v>82</v>
      </c>
      <c r="B7" s="127"/>
      <c r="C7" s="124"/>
      <c r="D7" s="125"/>
      <c r="E7" s="31"/>
      <c r="F7" s="33"/>
      <c r="G7" s="134"/>
      <c r="H7" s="135"/>
      <c r="I7" s="135"/>
      <c r="J7" s="135"/>
      <c r="K7" s="135"/>
      <c r="L7" s="135"/>
      <c r="M7" s="135"/>
      <c r="N7" s="135"/>
      <c r="O7" s="135"/>
      <c r="P7" s="135"/>
      <c r="Q7" s="135"/>
      <c r="R7" s="135"/>
      <c r="S7" s="135"/>
      <c r="T7" s="135"/>
      <c r="U7" s="135"/>
      <c r="V7" s="135"/>
      <c r="W7" s="136"/>
      <c r="Y7" s="58"/>
      <c r="Z7" s="31"/>
      <c r="AB7" s="58"/>
      <c r="AC7" s="69" t="s">
        <v>88</v>
      </c>
      <c r="AM7" s="51"/>
      <c r="AN7" s="51"/>
      <c r="AO7" s="31"/>
    </row>
    <row r="8" spans="1:44" ht="22.5" customHeight="1" x14ac:dyDescent="0.25">
      <c r="A8" s="70"/>
      <c r="B8" s="70"/>
      <c r="C8" s="70"/>
      <c r="D8" s="71"/>
      <c r="E8" s="71"/>
      <c r="F8" s="71"/>
      <c r="G8" s="72"/>
      <c r="H8" s="72"/>
      <c r="I8" s="70"/>
      <c r="J8" s="31"/>
      <c r="K8" s="31"/>
      <c r="X8" s="79"/>
      <c r="Y8" s="31"/>
      <c r="Z8" s="50"/>
      <c r="AA8" s="50"/>
      <c r="AB8" s="50"/>
      <c r="AC8" s="66" t="s">
        <v>87</v>
      </c>
      <c r="AD8" s="51"/>
      <c r="AE8" s="51"/>
      <c r="AF8" s="51"/>
      <c r="AG8" s="51"/>
      <c r="AH8" s="51"/>
      <c r="AI8" s="51"/>
      <c r="AJ8" s="51"/>
      <c r="AK8" s="85"/>
      <c r="AL8" s="68"/>
      <c r="AM8" s="51"/>
      <c r="AN8" s="51"/>
      <c r="AO8" s="52"/>
    </row>
    <row r="9" spans="1:44" s="2" customFormat="1" ht="120.75" customHeight="1" x14ac:dyDescent="0.2">
      <c r="A9" s="162" t="s">
        <v>14</v>
      </c>
      <c r="B9" s="163"/>
      <c r="C9" s="163"/>
      <c r="D9" s="164"/>
      <c r="E9" s="171"/>
      <c r="F9" s="172"/>
      <c r="G9" s="172"/>
      <c r="H9" s="172"/>
      <c r="I9" s="172"/>
      <c r="J9" s="172"/>
      <c r="K9" s="172"/>
      <c r="L9" s="172"/>
      <c r="M9" s="172"/>
      <c r="N9" s="172"/>
      <c r="O9" s="172"/>
      <c r="P9" s="172"/>
      <c r="Q9" s="172"/>
      <c r="R9" s="172"/>
      <c r="S9" s="172"/>
      <c r="T9" s="172"/>
      <c r="U9" s="172"/>
      <c r="V9" s="172"/>
      <c r="W9" s="172"/>
      <c r="X9" s="172"/>
      <c r="Y9" s="172"/>
      <c r="Z9" s="172"/>
      <c r="AA9" s="172"/>
      <c r="AB9" s="172"/>
      <c r="AC9" s="172"/>
      <c r="AD9" s="172"/>
      <c r="AE9" s="172"/>
      <c r="AF9" s="172"/>
      <c r="AG9" s="172"/>
      <c r="AH9" s="172"/>
      <c r="AI9" s="172"/>
      <c r="AJ9" s="172"/>
      <c r="AK9" s="172"/>
      <c r="AL9" s="172"/>
      <c r="AM9" s="180" t="s">
        <v>19</v>
      </c>
      <c r="AN9" s="180" t="s">
        <v>21</v>
      </c>
      <c r="AO9" s="185" t="s">
        <v>20</v>
      </c>
    </row>
    <row r="10" spans="1:44" s="2" customFormat="1" ht="21.75" customHeight="1" x14ac:dyDescent="0.2">
      <c r="A10" s="174" t="s">
        <v>0</v>
      </c>
      <c r="B10" s="176"/>
      <c r="C10" s="188" t="s">
        <v>57</v>
      </c>
      <c r="D10" s="21" t="s">
        <v>17</v>
      </c>
      <c r="E10" s="152" t="s">
        <v>1</v>
      </c>
      <c r="F10" s="153"/>
      <c r="G10" s="153"/>
      <c r="H10" s="154"/>
      <c r="I10" s="152" t="s">
        <v>2</v>
      </c>
      <c r="J10" s="153"/>
      <c r="K10" s="153"/>
      <c r="L10" s="154"/>
      <c r="M10" s="152" t="s">
        <v>3</v>
      </c>
      <c r="N10" s="153"/>
      <c r="O10" s="153"/>
      <c r="P10" s="154"/>
      <c r="Q10" s="152" t="s">
        <v>4</v>
      </c>
      <c r="R10" s="153"/>
      <c r="S10" s="153"/>
      <c r="T10" s="154"/>
      <c r="U10" s="152" t="s">
        <v>5</v>
      </c>
      <c r="V10" s="153"/>
      <c r="W10" s="154"/>
      <c r="X10" s="152" t="s">
        <v>6</v>
      </c>
      <c r="Y10" s="153"/>
      <c r="Z10" s="153"/>
      <c r="AA10" s="154"/>
      <c r="AB10" s="152" t="s">
        <v>7</v>
      </c>
      <c r="AC10" s="153"/>
      <c r="AD10" s="154"/>
      <c r="AE10" s="152" t="s">
        <v>8</v>
      </c>
      <c r="AF10" s="153"/>
      <c r="AG10" s="153"/>
      <c r="AH10" s="153"/>
      <c r="AI10" s="154"/>
      <c r="AJ10" s="152" t="s">
        <v>9</v>
      </c>
      <c r="AK10" s="153"/>
      <c r="AL10" s="154"/>
      <c r="AM10" s="181"/>
      <c r="AN10" s="181"/>
      <c r="AO10" s="186"/>
    </row>
    <row r="11" spans="1:44" s="6" customFormat="1" ht="11.25" customHeight="1" x14ac:dyDescent="0.2">
      <c r="A11" s="177"/>
      <c r="B11" s="179"/>
      <c r="C11" s="189"/>
      <c r="D11" s="21" t="s">
        <v>18</v>
      </c>
      <c r="E11" s="5">
        <v>1</v>
      </c>
      <c r="F11" s="5">
        <v>2</v>
      </c>
      <c r="G11" s="5">
        <v>3</v>
      </c>
      <c r="H11" s="5">
        <v>4</v>
      </c>
      <c r="I11" s="5">
        <v>5</v>
      </c>
      <c r="J11" s="5">
        <v>6</v>
      </c>
      <c r="K11" s="5">
        <v>7</v>
      </c>
      <c r="L11" s="5">
        <v>8</v>
      </c>
      <c r="M11" s="5">
        <v>9</v>
      </c>
      <c r="N11" s="5">
        <v>10</v>
      </c>
      <c r="O11" s="5">
        <v>11</v>
      </c>
      <c r="P11" s="5">
        <v>12</v>
      </c>
      <c r="Q11" s="5">
        <v>13</v>
      </c>
      <c r="R11" s="5">
        <v>14</v>
      </c>
      <c r="S11" s="5">
        <v>15</v>
      </c>
      <c r="T11" s="5">
        <v>16</v>
      </c>
      <c r="U11" s="5">
        <v>17</v>
      </c>
      <c r="V11" s="5">
        <v>18</v>
      </c>
      <c r="W11" s="5">
        <v>19</v>
      </c>
      <c r="X11" s="5">
        <v>20</v>
      </c>
      <c r="Y11" s="5">
        <v>21</v>
      </c>
      <c r="Z11" s="5">
        <v>22</v>
      </c>
      <c r="AA11" s="5">
        <v>23</v>
      </c>
      <c r="AB11" s="5">
        <v>24</v>
      </c>
      <c r="AC11" s="5">
        <v>25</v>
      </c>
      <c r="AD11" s="5">
        <v>26</v>
      </c>
      <c r="AE11" s="5">
        <v>27</v>
      </c>
      <c r="AF11" s="5">
        <v>28</v>
      </c>
      <c r="AG11" s="5">
        <v>29</v>
      </c>
      <c r="AH11" s="5">
        <v>30</v>
      </c>
      <c r="AI11" s="5">
        <v>31</v>
      </c>
      <c r="AJ11" s="5">
        <v>32</v>
      </c>
      <c r="AK11" s="5">
        <v>33</v>
      </c>
      <c r="AL11" s="5">
        <v>34</v>
      </c>
      <c r="AM11" s="182"/>
      <c r="AN11" s="182"/>
      <c r="AO11" s="187"/>
    </row>
    <row r="12" spans="1:44" s="6" customFormat="1" ht="11.25" customHeight="1" x14ac:dyDescent="0.2">
      <c r="A12" s="191" t="s">
        <v>70</v>
      </c>
      <c r="B12" s="102" t="s">
        <v>12</v>
      </c>
      <c r="C12" s="37">
        <v>1</v>
      </c>
      <c r="D12" s="8"/>
      <c r="E12" s="5"/>
      <c r="F12" s="5"/>
      <c r="G12" s="5"/>
      <c r="H12" s="106" t="s">
        <v>100</v>
      </c>
      <c r="I12" s="5"/>
      <c r="J12" s="5"/>
      <c r="K12" s="123"/>
      <c r="L12" s="5"/>
      <c r="M12" s="5"/>
      <c r="N12" s="5"/>
      <c r="O12" s="5"/>
      <c r="P12" s="5"/>
      <c r="Q12" s="5"/>
      <c r="R12" s="5"/>
      <c r="S12" s="115" t="s">
        <v>100</v>
      </c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115" t="s">
        <v>100</v>
      </c>
      <c r="AJ12" s="5"/>
      <c r="AK12" s="5"/>
      <c r="AL12" s="5"/>
      <c r="AM12" s="38">
        <f t="shared" ref="AM12:AM15" si="0">COUNTA(E12:AL12)</f>
        <v>3</v>
      </c>
      <c r="AN12" s="3">
        <f>33*5</f>
        <v>165</v>
      </c>
      <c r="AO12" s="39">
        <f>AM12/AN12</f>
        <v>1.8181818181818181E-2</v>
      </c>
    </row>
    <row r="13" spans="1:44" ht="12.75" customHeight="1" x14ac:dyDescent="0.2">
      <c r="A13" s="192"/>
      <c r="B13" s="102" t="s">
        <v>10</v>
      </c>
      <c r="C13" s="37">
        <v>1</v>
      </c>
      <c r="D13" s="23"/>
      <c r="E13" s="4"/>
      <c r="F13" s="4"/>
      <c r="G13" s="106" t="s">
        <v>100</v>
      </c>
      <c r="H13" s="4"/>
      <c r="I13" s="4"/>
      <c r="J13" s="25"/>
      <c r="K13" s="25"/>
      <c r="L13" s="4"/>
      <c r="M13" s="4"/>
      <c r="N13" s="4"/>
      <c r="O13" s="4"/>
      <c r="P13" s="4"/>
      <c r="Q13" s="4"/>
      <c r="R13" s="106" t="s">
        <v>100</v>
      </c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106" t="s">
        <v>100</v>
      </c>
      <c r="AI13" s="4"/>
      <c r="AJ13" s="4"/>
      <c r="AK13" s="4"/>
      <c r="AL13" s="4"/>
      <c r="AM13" s="38">
        <f t="shared" si="0"/>
        <v>3</v>
      </c>
      <c r="AN13" s="3">
        <f t="shared" ref="AN13:AN14" si="1">33*4</f>
        <v>132</v>
      </c>
      <c r="AO13" s="39">
        <f t="shared" ref="AO13:AO15" si="2">AM13/AN13</f>
        <v>2.2727272727272728E-2</v>
      </c>
    </row>
    <row r="14" spans="1:44" ht="12.75" customHeight="1" x14ac:dyDescent="0.2">
      <c r="A14" s="192"/>
      <c r="B14" s="102" t="s">
        <v>15</v>
      </c>
      <c r="C14" s="37">
        <v>1</v>
      </c>
      <c r="D14" s="23"/>
      <c r="E14" s="4"/>
      <c r="F14" s="106" t="s">
        <v>100</v>
      </c>
      <c r="H14" s="4"/>
      <c r="I14" s="4"/>
      <c r="J14" s="4"/>
      <c r="K14" s="25"/>
      <c r="L14" s="4"/>
      <c r="M14" s="4"/>
      <c r="N14" s="4"/>
      <c r="O14" s="4"/>
      <c r="P14" s="4"/>
      <c r="Q14" s="4"/>
      <c r="R14" s="4"/>
      <c r="S14" s="4"/>
      <c r="T14" s="106" t="s">
        <v>100</v>
      </c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106" t="s">
        <v>100</v>
      </c>
      <c r="AK14" s="4"/>
      <c r="AL14" s="4"/>
      <c r="AM14" s="38">
        <f t="shared" si="0"/>
        <v>3</v>
      </c>
      <c r="AN14" s="3">
        <f t="shared" si="1"/>
        <v>132</v>
      </c>
      <c r="AO14" s="39">
        <f t="shared" si="2"/>
        <v>2.2727272727272728E-2</v>
      </c>
    </row>
    <row r="15" spans="1:44" ht="12.75" customHeight="1" x14ac:dyDescent="0.2">
      <c r="A15" s="192"/>
      <c r="B15" s="102" t="s">
        <v>16</v>
      </c>
      <c r="C15" s="37">
        <v>1</v>
      </c>
      <c r="D15" s="23"/>
      <c r="E15" s="4"/>
      <c r="F15" s="4"/>
      <c r="G15" s="25"/>
      <c r="H15" s="106" t="s">
        <v>100</v>
      </c>
      <c r="I15" s="4"/>
      <c r="J15" s="4"/>
      <c r="K15" s="25"/>
      <c r="L15" s="4"/>
      <c r="M15" s="4"/>
      <c r="N15" s="4"/>
      <c r="O15" s="4"/>
      <c r="P15" s="4"/>
      <c r="Q15" s="4"/>
      <c r="R15" s="4"/>
      <c r="S15" s="106" t="s">
        <v>100</v>
      </c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25"/>
      <c r="AH15" s="4"/>
      <c r="AI15" s="4"/>
      <c r="AJ15" s="4"/>
      <c r="AK15" s="106" t="s">
        <v>100</v>
      </c>
      <c r="AL15" s="4"/>
      <c r="AM15" s="38">
        <f t="shared" si="0"/>
        <v>3</v>
      </c>
      <c r="AN15" s="3">
        <f t="shared" ref="AN15" si="3">33*2</f>
        <v>66</v>
      </c>
      <c r="AO15" s="39">
        <f t="shared" si="2"/>
        <v>4.5454545454545456E-2</v>
      </c>
    </row>
    <row r="16" spans="1:44" s="42" customFormat="1" ht="27" customHeight="1" x14ac:dyDescent="0.2">
      <c r="A16" s="173"/>
      <c r="B16" s="173"/>
      <c r="C16" s="173"/>
      <c r="D16" s="173"/>
      <c r="E16" s="62"/>
      <c r="F16" s="62"/>
      <c r="G16" s="62"/>
      <c r="H16" s="62"/>
      <c r="I16" s="62"/>
      <c r="J16" s="62"/>
      <c r="K16" s="62"/>
      <c r="L16" s="62"/>
      <c r="M16" s="62"/>
      <c r="N16" s="62"/>
      <c r="O16" s="62"/>
      <c r="P16" s="62"/>
      <c r="Q16" s="62"/>
      <c r="R16" s="62"/>
      <c r="S16" s="62"/>
      <c r="T16" s="62"/>
      <c r="U16" s="62"/>
      <c r="V16" s="62"/>
      <c r="W16" s="62"/>
      <c r="X16" s="62"/>
      <c r="Y16" s="62"/>
      <c r="Z16" s="62"/>
      <c r="AA16" s="62"/>
      <c r="AB16" s="62"/>
      <c r="AC16" s="62"/>
      <c r="AD16" s="62"/>
      <c r="AE16" s="62"/>
      <c r="AF16" s="62"/>
      <c r="AG16" s="62"/>
      <c r="AH16" s="62"/>
      <c r="AI16" s="62"/>
      <c r="AJ16" s="62"/>
      <c r="AK16" s="62"/>
      <c r="AL16" s="62"/>
      <c r="AM16" s="63"/>
      <c r="AN16" s="63"/>
      <c r="AO16" s="63"/>
    </row>
    <row r="17" spans="1:41" s="2" customFormat="1" ht="111.75" customHeight="1" x14ac:dyDescent="0.2">
      <c r="A17" s="162" t="s">
        <v>13</v>
      </c>
      <c r="B17" s="163"/>
      <c r="C17" s="163"/>
      <c r="D17" s="164"/>
      <c r="E17" s="183" t="s">
        <v>102</v>
      </c>
      <c r="F17" s="184"/>
      <c r="G17" s="184"/>
      <c r="H17" s="184"/>
      <c r="I17" s="184"/>
      <c r="J17" s="184"/>
      <c r="K17" s="184"/>
      <c r="L17" s="184"/>
      <c r="M17" s="184"/>
      <c r="N17" s="184"/>
      <c r="O17" s="184"/>
      <c r="P17" s="184"/>
      <c r="Q17" s="184"/>
      <c r="R17" s="184"/>
      <c r="S17" s="184"/>
      <c r="T17" s="184"/>
      <c r="U17" s="184"/>
      <c r="V17" s="184"/>
      <c r="W17" s="184"/>
      <c r="X17" s="184"/>
      <c r="Y17" s="184"/>
      <c r="Z17" s="184"/>
      <c r="AA17" s="184"/>
      <c r="AB17" s="184"/>
      <c r="AC17" s="184"/>
      <c r="AD17" s="184"/>
      <c r="AE17" s="184"/>
      <c r="AF17" s="184"/>
      <c r="AG17" s="184"/>
      <c r="AH17" s="184"/>
      <c r="AI17" s="184"/>
      <c r="AJ17" s="184"/>
      <c r="AK17" s="184"/>
      <c r="AL17" s="184"/>
      <c r="AM17" s="180" t="s">
        <v>19</v>
      </c>
      <c r="AN17" s="180" t="s">
        <v>21</v>
      </c>
      <c r="AO17" s="185" t="s">
        <v>20</v>
      </c>
    </row>
    <row r="18" spans="1:41" s="2" customFormat="1" ht="21.75" customHeight="1" x14ac:dyDescent="0.2">
      <c r="A18" s="174" t="s">
        <v>0</v>
      </c>
      <c r="B18" s="176"/>
      <c r="C18" s="188" t="s">
        <v>57</v>
      </c>
      <c r="D18" s="21" t="s">
        <v>17</v>
      </c>
      <c r="E18" s="152" t="s">
        <v>1</v>
      </c>
      <c r="F18" s="153"/>
      <c r="G18" s="153"/>
      <c r="H18" s="154"/>
      <c r="I18" s="152" t="s">
        <v>2</v>
      </c>
      <c r="J18" s="153"/>
      <c r="K18" s="153"/>
      <c r="L18" s="154"/>
      <c r="M18" s="152" t="s">
        <v>3</v>
      </c>
      <c r="N18" s="153"/>
      <c r="O18" s="153"/>
      <c r="P18" s="154"/>
      <c r="Q18" s="152" t="s">
        <v>4</v>
      </c>
      <c r="R18" s="153"/>
      <c r="S18" s="153"/>
      <c r="T18" s="154"/>
      <c r="U18" s="152" t="s">
        <v>5</v>
      </c>
      <c r="V18" s="153"/>
      <c r="W18" s="154"/>
      <c r="X18" s="152" t="s">
        <v>6</v>
      </c>
      <c r="Y18" s="153"/>
      <c r="Z18" s="153"/>
      <c r="AA18" s="154"/>
      <c r="AB18" s="152" t="s">
        <v>7</v>
      </c>
      <c r="AC18" s="153"/>
      <c r="AD18" s="154"/>
      <c r="AE18" s="152" t="s">
        <v>8</v>
      </c>
      <c r="AF18" s="153"/>
      <c r="AG18" s="153"/>
      <c r="AH18" s="153"/>
      <c r="AI18" s="154"/>
      <c r="AJ18" s="152" t="s">
        <v>9</v>
      </c>
      <c r="AK18" s="153"/>
      <c r="AL18" s="154"/>
      <c r="AM18" s="181"/>
      <c r="AN18" s="181"/>
      <c r="AO18" s="186"/>
    </row>
    <row r="19" spans="1:41" s="6" customFormat="1" ht="11.25" customHeight="1" x14ac:dyDescent="0.2">
      <c r="A19" s="177"/>
      <c r="B19" s="179"/>
      <c r="C19" s="189"/>
      <c r="D19" s="21" t="s">
        <v>18</v>
      </c>
      <c r="E19" s="5">
        <v>1</v>
      </c>
      <c r="F19" s="5">
        <v>2</v>
      </c>
      <c r="G19" s="5">
        <v>3</v>
      </c>
      <c r="H19" s="5">
        <v>4</v>
      </c>
      <c r="I19" s="5">
        <v>5</v>
      </c>
      <c r="J19" s="5">
        <v>6</v>
      </c>
      <c r="K19" s="5">
        <v>7</v>
      </c>
      <c r="L19" s="5">
        <v>8</v>
      </c>
      <c r="M19" s="5">
        <v>9</v>
      </c>
      <c r="N19" s="5">
        <v>10</v>
      </c>
      <c r="O19" s="5">
        <v>11</v>
      </c>
      <c r="P19" s="5">
        <v>12</v>
      </c>
      <c r="Q19" s="5">
        <v>13</v>
      </c>
      <c r="R19" s="5">
        <v>14</v>
      </c>
      <c r="S19" s="5">
        <v>15</v>
      </c>
      <c r="T19" s="5">
        <v>16</v>
      </c>
      <c r="U19" s="5">
        <v>17</v>
      </c>
      <c r="V19" s="5">
        <v>18</v>
      </c>
      <c r="W19" s="5">
        <v>19</v>
      </c>
      <c r="X19" s="5">
        <v>20</v>
      </c>
      <c r="Y19" s="5">
        <v>21</v>
      </c>
      <c r="Z19" s="5">
        <v>22</v>
      </c>
      <c r="AA19" s="5">
        <v>23</v>
      </c>
      <c r="AB19" s="5">
        <v>24</v>
      </c>
      <c r="AC19" s="5">
        <v>25</v>
      </c>
      <c r="AD19" s="5">
        <v>26</v>
      </c>
      <c r="AE19" s="5">
        <v>27</v>
      </c>
      <c r="AF19" s="5">
        <v>28</v>
      </c>
      <c r="AG19" s="5">
        <v>29</v>
      </c>
      <c r="AH19" s="5">
        <v>30</v>
      </c>
      <c r="AI19" s="5">
        <v>31</v>
      </c>
      <c r="AJ19" s="5">
        <v>32</v>
      </c>
      <c r="AK19" s="5">
        <v>33</v>
      </c>
      <c r="AL19" s="5">
        <v>34</v>
      </c>
      <c r="AM19" s="182"/>
      <c r="AN19" s="182"/>
      <c r="AO19" s="187"/>
    </row>
    <row r="20" spans="1:41" ht="12.75" customHeight="1" x14ac:dyDescent="0.2">
      <c r="A20" s="191" t="s">
        <v>24</v>
      </c>
      <c r="B20" s="86" t="s">
        <v>12</v>
      </c>
      <c r="C20" s="37">
        <v>2</v>
      </c>
      <c r="D20" s="43"/>
      <c r="E20" s="24"/>
      <c r="F20" s="104" t="s">
        <v>105</v>
      </c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24"/>
      <c r="R20" s="105" t="s">
        <v>94</v>
      </c>
      <c r="S20" s="24"/>
      <c r="T20" s="24"/>
      <c r="U20" s="24"/>
      <c r="V20" s="24"/>
      <c r="W20" s="24"/>
      <c r="X20" s="105" t="s">
        <v>94</v>
      </c>
      <c r="Y20" s="24"/>
      <c r="Z20" s="24"/>
      <c r="AA20" s="24"/>
      <c r="AB20" s="24"/>
      <c r="AC20" s="24"/>
      <c r="AD20" s="24"/>
      <c r="AE20" s="24"/>
      <c r="AF20" s="24"/>
      <c r="AG20" s="105" t="s">
        <v>94</v>
      </c>
      <c r="AH20" s="24"/>
      <c r="AI20" s="24"/>
      <c r="AJ20" s="24"/>
      <c r="AK20" s="24"/>
      <c r="AL20" s="24"/>
      <c r="AM20" s="38">
        <f t="shared" ref="AM20:AM24" si="4">COUNTA(E20:AL20)</f>
        <v>4</v>
      </c>
      <c r="AN20" s="3">
        <f>34*5</f>
        <v>170</v>
      </c>
      <c r="AO20" s="39">
        <f>AM20/AN20</f>
        <v>2.3529411764705882E-2</v>
      </c>
    </row>
    <row r="21" spans="1:41" x14ac:dyDescent="0.2">
      <c r="A21" s="192"/>
      <c r="B21" s="86" t="s">
        <v>10</v>
      </c>
      <c r="C21" s="37">
        <v>2</v>
      </c>
      <c r="D21" s="43"/>
      <c r="E21" s="24"/>
      <c r="G21" s="104" t="s">
        <v>105</v>
      </c>
      <c r="H21" s="40"/>
      <c r="I21" s="40"/>
      <c r="J21" s="40"/>
      <c r="K21" s="40"/>
      <c r="L21" s="40"/>
      <c r="M21" s="40"/>
      <c r="N21" s="40"/>
      <c r="O21" s="40"/>
      <c r="P21" s="40"/>
      <c r="Q21" s="105" t="s">
        <v>94</v>
      </c>
      <c r="R21" s="25"/>
      <c r="S21" s="25"/>
      <c r="T21" s="25"/>
      <c r="U21" s="24"/>
      <c r="V21" s="25"/>
      <c r="W21" s="25"/>
      <c r="X21" s="24"/>
      <c r="Y21" s="25"/>
      <c r="Z21" s="25"/>
      <c r="AA21" s="25"/>
      <c r="AB21" s="105" t="s">
        <v>94</v>
      </c>
      <c r="AC21" s="25"/>
      <c r="AD21" s="25"/>
      <c r="AE21" s="24"/>
      <c r="AF21" s="24"/>
      <c r="AG21" s="25"/>
      <c r="AH21" s="25"/>
      <c r="AI21" s="25"/>
      <c r="AJ21" s="105" t="s">
        <v>94</v>
      </c>
      <c r="AK21" s="25"/>
      <c r="AL21" s="25"/>
      <c r="AM21" s="38">
        <f t="shared" si="4"/>
        <v>4</v>
      </c>
      <c r="AN21" s="3">
        <f>34*4</f>
        <v>136</v>
      </c>
      <c r="AO21" s="39">
        <f t="shared" ref="AO21:AO24" si="5">AM21/AN21</f>
        <v>2.9411764705882353E-2</v>
      </c>
    </row>
    <row r="22" spans="1:41" ht="25.5" x14ac:dyDescent="0.2">
      <c r="A22" s="192"/>
      <c r="B22" s="87" t="s">
        <v>15</v>
      </c>
      <c r="C22" s="37">
        <v>2</v>
      </c>
      <c r="D22" s="43"/>
      <c r="E22" s="24"/>
      <c r="F22" s="24"/>
      <c r="G22" s="24"/>
      <c r="H22" s="25"/>
      <c r="I22" s="42"/>
      <c r="J22" s="24"/>
      <c r="K22" s="105" t="s">
        <v>94</v>
      </c>
      <c r="L22" s="24"/>
      <c r="M22" s="24"/>
      <c r="N22" s="24"/>
      <c r="O22" s="24"/>
      <c r="P22" s="24"/>
      <c r="Q22" s="24"/>
      <c r="R22" s="25"/>
      <c r="S22" s="106" t="s">
        <v>94</v>
      </c>
      <c r="T22" s="25"/>
      <c r="U22" s="24"/>
      <c r="V22" s="25"/>
      <c r="W22" s="25"/>
      <c r="X22" s="24"/>
      <c r="Y22" s="25"/>
      <c r="Z22" s="25"/>
      <c r="AA22" s="25"/>
      <c r="AB22" s="25"/>
      <c r="AC22" s="25"/>
      <c r="AD22" s="24"/>
      <c r="AE22" s="105" t="s">
        <v>94</v>
      </c>
      <c r="AF22" s="24"/>
      <c r="AG22" s="24"/>
      <c r="AH22" s="40"/>
      <c r="AI22" s="40"/>
      <c r="AJ22" s="40"/>
      <c r="AK22" s="106" t="s">
        <v>94</v>
      </c>
      <c r="AL22" s="25"/>
      <c r="AM22" s="38">
        <f t="shared" si="4"/>
        <v>4</v>
      </c>
      <c r="AN22" s="3">
        <f t="shared" ref="AN22" si="6">34*4</f>
        <v>136</v>
      </c>
      <c r="AO22" s="39">
        <f t="shared" si="5"/>
        <v>2.9411764705882353E-2</v>
      </c>
    </row>
    <row r="23" spans="1:41" x14ac:dyDescent="0.2">
      <c r="A23" s="192"/>
      <c r="B23" s="87" t="s">
        <v>16</v>
      </c>
      <c r="C23" s="37">
        <v>2</v>
      </c>
      <c r="D23" s="43"/>
      <c r="E23" s="24"/>
      <c r="F23" s="25"/>
      <c r="G23" s="25"/>
      <c r="H23" s="106" t="s">
        <v>105</v>
      </c>
      <c r="I23" s="24"/>
      <c r="J23" s="25"/>
      <c r="K23" s="25"/>
      <c r="L23" s="25"/>
      <c r="M23" s="24"/>
      <c r="N23" s="25"/>
      <c r="O23" s="25"/>
      <c r="P23" s="25"/>
      <c r="Q23" s="25"/>
      <c r="R23" s="25"/>
      <c r="S23" s="25"/>
      <c r="T23" s="25"/>
      <c r="U23" s="24"/>
      <c r="V23" s="25"/>
      <c r="W23" s="25"/>
      <c r="X23" s="24"/>
      <c r="Y23" s="25"/>
      <c r="Z23" s="25"/>
      <c r="AA23" s="25"/>
      <c r="AB23" s="25"/>
      <c r="AC23" s="25"/>
      <c r="AD23" s="25"/>
      <c r="AE23" s="24"/>
      <c r="AF23" s="24"/>
      <c r="AG23" s="40"/>
      <c r="AH23" s="40"/>
      <c r="AI23" s="40"/>
      <c r="AJ23" s="104" t="s">
        <v>94</v>
      </c>
      <c r="AK23" s="25"/>
      <c r="AL23" s="25"/>
      <c r="AM23" s="38">
        <f t="shared" si="4"/>
        <v>2</v>
      </c>
      <c r="AN23" s="3">
        <f>34*2</f>
        <v>68</v>
      </c>
      <c r="AO23" s="39">
        <f t="shared" si="5"/>
        <v>2.9411764705882353E-2</v>
      </c>
    </row>
    <row r="24" spans="1:41" ht="12.75" customHeight="1" x14ac:dyDescent="0.2">
      <c r="A24" s="192"/>
      <c r="B24" s="88" t="s">
        <v>67</v>
      </c>
      <c r="C24" s="37">
        <v>2</v>
      </c>
      <c r="D24" s="43"/>
      <c r="E24" s="24"/>
      <c r="F24" s="25"/>
      <c r="G24" s="25"/>
      <c r="H24" s="25"/>
      <c r="I24" s="24"/>
      <c r="J24" s="25"/>
      <c r="K24" s="25"/>
      <c r="L24" s="25"/>
      <c r="M24" s="24"/>
      <c r="N24" s="106" t="s">
        <v>94</v>
      </c>
      <c r="O24" s="25"/>
      <c r="P24" s="25"/>
      <c r="Q24" s="24"/>
      <c r="R24" s="25"/>
      <c r="S24" s="25"/>
      <c r="T24" s="25"/>
      <c r="U24" s="24"/>
      <c r="V24" s="25"/>
      <c r="W24" s="25"/>
      <c r="X24" s="24"/>
      <c r="Y24" s="25"/>
      <c r="Z24" s="25"/>
      <c r="AA24" s="25"/>
      <c r="AB24" s="24"/>
      <c r="AC24" s="25"/>
      <c r="AD24" s="40"/>
      <c r="AE24" s="24"/>
      <c r="AF24" s="24"/>
      <c r="AG24" s="25"/>
      <c r="AH24" s="25"/>
      <c r="AI24" s="104" t="s">
        <v>94</v>
      </c>
      <c r="AJ24" s="24"/>
      <c r="AK24" s="25"/>
      <c r="AL24" s="25"/>
      <c r="AM24" s="38">
        <f t="shared" si="4"/>
        <v>2</v>
      </c>
      <c r="AN24" s="3">
        <f t="shared" ref="AN24" si="7">34*2</f>
        <v>68</v>
      </c>
      <c r="AO24" s="39">
        <f t="shared" si="5"/>
        <v>2.9411764705882353E-2</v>
      </c>
    </row>
    <row r="25" spans="1:41" s="42" customFormat="1" ht="27" customHeight="1" x14ac:dyDescent="0.2">
      <c r="A25" s="63"/>
      <c r="B25" s="64"/>
      <c r="C25" s="64"/>
      <c r="D25" s="64"/>
      <c r="E25" s="62"/>
      <c r="F25" s="62"/>
      <c r="G25" s="62"/>
      <c r="H25" s="62"/>
      <c r="I25" s="62"/>
      <c r="J25" s="62"/>
      <c r="K25" s="62"/>
      <c r="L25" s="62"/>
      <c r="M25" s="62"/>
      <c r="N25" s="62"/>
      <c r="O25" s="62"/>
      <c r="P25" s="62"/>
      <c r="Q25" s="62"/>
      <c r="R25" s="62"/>
      <c r="S25" s="62"/>
      <c r="T25" s="62"/>
      <c r="U25" s="62"/>
      <c r="V25" s="62"/>
      <c r="W25" s="62"/>
      <c r="X25" s="62"/>
      <c r="Y25" s="62"/>
      <c r="Z25" s="62"/>
      <c r="AA25" s="62"/>
      <c r="AB25" s="62"/>
      <c r="AC25" s="62"/>
      <c r="AD25" s="62"/>
      <c r="AE25" s="62"/>
      <c r="AF25" s="62"/>
      <c r="AG25" s="62"/>
      <c r="AH25" s="62"/>
      <c r="AI25" s="62"/>
      <c r="AJ25" s="62"/>
      <c r="AK25" s="62"/>
      <c r="AL25" s="62"/>
      <c r="AM25" s="63"/>
      <c r="AN25" s="63"/>
      <c r="AO25" s="63"/>
    </row>
    <row r="26" spans="1:41" s="42" customFormat="1" ht="114" customHeight="1" x14ac:dyDescent="0.2">
      <c r="A26" s="162" t="s">
        <v>22</v>
      </c>
      <c r="B26" s="163"/>
      <c r="C26" s="163"/>
      <c r="D26" s="164"/>
      <c r="E26" s="183" t="s">
        <v>102</v>
      </c>
      <c r="F26" s="184"/>
      <c r="G26" s="184"/>
      <c r="H26" s="184"/>
      <c r="I26" s="184"/>
      <c r="J26" s="184"/>
      <c r="K26" s="184"/>
      <c r="L26" s="184"/>
      <c r="M26" s="184"/>
      <c r="N26" s="184"/>
      <c r="O26" s="184"/>
      <c r="P26" s="184"/>
      <c r="Q26" s="184"/>
      <c r="R26" s="184"/>
      <c r="S26" s="184"/>
      <c r="T26" s="184"/>
      <c r="U26" s="184"/>
      <c r="V26" s="184"/>
      <c r="W26" s="184"/>
      <c r="X26" s="184"/>
      <c r="Y26" s="184"/>
      <c r="Z26" s="184"/>
      <c r="AA26" s="184"/>
      <c r="AB26" s="184"/>
      <c r="AC26" s="184"/>
      <c r="AD26" s="184"/>
      <c r="AE26" s="184"/>
      <c r="AF26" s="184"/>
      <c r="AG26" s="184"/>
      <c r="AH26" s="184"/>
      <c r="AI26" s="184"/>
      <c r="AJ26" s="184"/>
      <c r="AK26" s="184"/>
      <c r="AL26" s="184"/>
      <c r="AM26" s="180" t="s">
        <v>19</v>
      </c>
      <c r="AN26" s="180" t="s">
        <v>21</v>
      </c>
      <c r="AO26" s="185" t="s">
        <v>20</v>
      </c>
    </row>
    <row r="27" spans="1:41" s="2" customFormat="1" x14ac:dyDescent="0.2">
      <c r="A27" s="174" t="s">
        <v>0</v>
      </c>
      <c r="B27" s="176"/>
      <c r="C27" s="188" t="s">
        <v>57</v>
      </c>
      <c r="D27" s="21" t="s">
        <v>17</v>
      </c>
      <c r="E27" s="152" t="s">
        <v>1</v>
      </c>
      <c r="F27" s="153"/>
      <c r="G27" s="153"/>
      <c r="H27" s="154"/>
      <c r="I27" s="152" t="s">
        <v>2</v>
      </c>
      <c r="J27" s="153"/>
      <c r="K27" s="153"/>
      <c r="L27" s="154"/>
      <c r="M27" s="152" t="s">
        <v>3</v>
      </c>
      <c r="N27" s="153"/>
      <c r="O27" s="153"/>
      <c r="P27" s="154"/>
      <c r="Q27" s="152" t="s">
        <v>4</v>
      </c>
      <c r="R27" s="153"/>
      <c r="S27" s="153"/>
      <c r="T27" s="154"/>
      <c r="U27" s="152" t="s">
        <v>5</v>
      </c>
      <c r="V27" s="153"/>
      <c r="W27" s="154"/>
      <c r="X27" s="152" t="s">
        <v>6</v>
      </c>
      <c r="Y27" s="153"/>
      <c r="Z27" s="153"/>
      <c r="AA27" s="154"/>
      <c r="AB27" s="152" t="s">
        <v>7</v>
      </c>
      <c r="AC27" s="153"/>
      <c r="AD27" s="154"/>
      <c r="AE27" s="152" t="s">
        <v>8</v>
      </c>
      <c r="AF27" s="153"/>
      <c r="AG27" s="153"/>
      <c r="AH27" s="153"/>
      <c r="AI27" s="154"/>
      <c r="AJ27" s="152" t="s">
        <v>9</v>
      </c>
      <c r="AK27" s="153"/>
      <c r="AL27" s="154"/>
      <c r="AM27" s="181"/>
      <c r="AN27" s="181"/>
      <c r="AO27" s="186"/>
    </row>
    <row r="28" spans="1:41" s="2" customFormat="1" ht="16.5" customHeight="1" x14ac:dyDescent="0.2">
      <c r="A28" s="177"/>
      <c r="B28" s="179"/>
      <c r="C28" s="189"/>
      <c r="D28" s="21" t="s">
        <v>18</v>
      </c>
      <c r="E28" s="5">
        <v>1</v>
      </c>
      <c r="F28" s="5">
        <v>2</v>
      </c>
      <c r="G28" s="5">
        <v>3</v>
      </c>
      <c r="H28" s="5">
        <v>4</v>
      </c>
      <c r="I28" s="5">
        <v>5</v>
      </c>
      <c r="J28" s="5">
        <v>6</v>
      </c>
      <c r="K28" s="5">
        <v>7</v>
      </c>
      <c r="L28" s="5">
        <v>8</v>
      </c>
      <c r="M28" s="5">
        <v>9</v>
      </c>
      <c r="N28" s="5">
        <v>10</v>
      </c>
      <c r="O28" s="5">
        <v>11</v>
      </c>
      <c r="P28" s="5">
        <v>12</v>
      </c>
      <c r="Q28" s="5">
        <v>13</v>
      </c>
      <c r="R28" s="5">
        <v>14</v>
      </c>
      <c r="S28" s="5">
        <v>15</v>
      </c>
      <c r="T28" s="5">
        <v>16</v>
      </c>
      <c r="U28" s="5">
        <v>17</v>
      </c>
      <c r="V28" s="5">
        <v>18</v>
      </c>
      <c r="W28" s="5">
        <v>19</v>
      </c>
      <c r="X28" s="5">
        <v>20</v>
      </c>
      <c r="Y28" s="5">
        <v>21</v>
      </c>
      <c r="Z28" s="5">
        <v>22</v>
      </c>
      <c r="AA28" s="5">
        <v>23</v>
      </c>
      <c r="AB28" s="5">
        <v>24</v>
      </c>
      <c r="AC28" s="5">
        <v>25</v>
      </c>
      <c r="AD28" s="5">
        <v>26</v>
      </c>
      <c r="AE28" s="5">
        <v>27</v>
      </c>
      <c r="AF28" s="5">
        <v>28</v>
      </c>
      <c r="AG28" s="5">
        <v>29</v>
      </c>
      <c r="AH28" s="5">
        <v>30</v>
      </c>
      <c r="AI28" s="5">
        <v>31</v>
      </c>
      <c r="AJ28" s="5">
        <v>32</v>
      </c>
      <c r="AK28" s="5">
        <v>33</v>
      </c>
      <c r="AL28" s="5">
        <v>34</v>
      </c>
      <c r="AM28" s="182"/>
      <c r="AN28" s="182"/>
      <c r="AO28" s="187"/>
    </row>
    <row r="29" spans="1:41" s="6" customFormat="1" ht="11.25" customHeight="1" x14ac:dyDescent="0.2">
      <c r="A29" s="191" t="s">
        <v>24</v>
      </c>
      <c r="B29" s="89" t="s">
        <v>12</v>
      </c>
      <c r="C29" s="37">
        <v>3</v>
      </c>
      <c r="D29" s="43"/>
      <c r="E29" s="24"/>
      <c r="F29" s="40"/>
      <c r="G29" s="104" t="s">
        <v>105</v>
      </c>
      <c r="H29" s="40"/>
      <c r="I29" s="40"/>
      <c r="J29" s="40"/>
      <c r="K29" s="40"/>
      <c r="L29" s="40"/>
      <c r="M29" s="40"/>
      <c r="N29" s="40"/>
      <c r="O29" s="40"/>
      <c r="P29" s="40"/>
      <c r="Q29" s="24"/>
      <c r="R29" s="24"/>
      <c r="S29" s="105" t="s">
        <v>94</v>
      </c>
      <c r="T29" s="24"/>
      <c r="U29" s="24"/>
      <c r="V29" s="24"/>
      <c r="W29" s="24"/>
      <c r="X29" s="105" t="s">
        <v>94</v>
      </c>
      <c r="Y29" s="24"/>
      <c r="Z29" s="24"/>
      <c r="AA29" s="24"/>
      <c r="AB29" s="105" t="s">
        <v>94</v>
      </c>
      <c r="AD29" s="24"/>
      <c r="AE29" s="24"/>
      <c r="AF29" s="24"/>
      <c r="AG29" s="24"/>
      <c r="AH29" s="24"/>
      <c r="AI29" s="105" t="s">
        <v>94</v>
      </c>
      <c r="AJ29" s="24"/>
      <c r="AK29" s="24"/>
      <c r="AL29" s="24"/>
      <c r="AM29" s="38">
        <f>COUNTA(E29:AL29)</f>
        <v>5</v>
      </c>
      <c r="AN29" s="3">
        <f>34*5</f>
        <v>170</v>
      </c>
      <c r="AO29" s="39">
        <f>AM29/AN29</f>
        <v>2.9411764705882353E-2</v>
      </c>
    </row>
    <row r="30" spans="1:41" s="6" customFormat="1" ht="15" customHeight="1" x14ac:dyDescent="0.2">
      <c r="A30" s="192"/>
      <c r="B30" s="89" t="s">
        <v>10</v>
      </c>
      <c r="C30" s="37">
        <v>3</v>
      </c>
      <c r="D30" s="43"/>
      <c r="E30" s="24"/>
      <c r="F30" s="104" t="s">
        <v>105</v>
      </c>
      <c r="H30" s="40"/>
      <c r="I30" s="40"/>
      <c r="J30" s="40"/>
      <c r="K30" s="122"/>
      <c r="L30" s="40"/>
      <c r="M30" s="40"/>
      <c r="N30" s="40"/>
      <c r="O30" s="40"/>
      <c r="P30" s="40"/>
      <c r="Q30" s="24"/>
      <c r="R30" s="106" t="s">
        <v>94</v>
      </c>
      <c r="T30" s="25"/>
      <c r="U30" s="24"/>
      <c r="V30" s="25"/>
      <c r="W30" s="24"/>
      <c r="Y30" s="25"/>
      <c r="Z30" s="25"/>
      <c r="AA30" s="105" t="s">
        <v>94</v>
      </c>
      <c r="AC30" s="25"/>
      <c r="AD30" s="25"/>
      <c r="AE30" s="24"/>
      <c r="AF30" s="24"/>
      <c r="AG30" s="25"/>
      <c r="AH30" s="25"/>
      <c r="AI30" s="25"/>
      <c r="AJ30" s="24"/>
      <c r="AK30" s="25"/>
      <c r="AL30" s="25"/>
      <c r="AM30" s="38">
        <f>COUNTA(E30:AL30)</f>
        <v>3</v>
      </c>
      <c r="AN30" s="3">
        <f>34*4</f>
        <v>136</v>
      </c>
      <c r="AO30" s="39">
        <f t="shared" ref="AO30:AO33" si="8">AM30/AN30</f>
        <v>2.2058823529411766E-2</v>
      </c>
    </row>
    <row r="31" spans="1:41" s="6" customFormat="1" ht="25.5" x14ac:dyDescent="0.2">
      <c r="A31" s="192"/>
      <c r="B31" s="89" t="s">
        <v>15</v>
      </c>
      <c r="C31" s="37">
        <v>3</v>
      </c>
      <c r="D31" s="43"/>
      <c r="E31" s="24"/>
      <c r="F31" s="24"/>
      <c r="G31" s="24"/>
      <c r="H31" s="106" t="s">
        <v>105</v>
      </c>
      <c r="I31" s="42"/>
      <c r="J31" s="24"/>
      <c r="K31" s="24"/>
      <c r="L31" s="24"/>
      <c r="M31" s="24"/>
      <c r="N31" s="24"/>
      <c r="O31" s="24"/>
      <c r="P31" s="24"/>
      <c r="Q31" s="105" t="s">
        <v>94</v>
      </c>
      <c r="R31" s="25"/>
      <c r="T31" s="25"/>
      <c r="U31" s="24"/>
      <c r="V31" s="25"/>
      <c r="W31" s="25"/>
      <c r="X31" s="24"/>
      <c r="Y31" s="25"/>
      <c r="Z31" s="25"/>
      <c r="AA31" s="25"/>
      <c r="AB31" s="25"/>
      <c r="AC31" s="25"/>
      <c r="AD31" s="24"/>
      <c r="AE31" s="24"/>
      <c r="AF31" s="24"/>
      <c r="AG31" s="24"/>
      <c r="AH31" s="40"/>
      <c r="AI31" s="40"/>
      <c r="AJ31" s="40"/>
      <c r="AK31" s="106" t="s">
        <v>94</v>
      </c>
      <c r="AL31" s="25"/>
      <c r="AM31" s="38">
        <f>COUNTA(E31:AL31)</f>
        <v>3</v>
      </c>
      <c r="AN31" s="3">
        <f t="shared" ref="AN31" si="9">34*4</f>
        <v>136</v>
      </c>
      <c r="AO31" s="39">
        <f t="shared" si="8"/>
        <v>2.2058823529411766E-2</v>
      </c>
    </row>
    <row r="32" spans="1:41" ht="12.75" customHeight="1" x14ac:dyDescent="0.2">
      <c r="A32" s="192"/>
      <c r="B32" s="89" t="s">
        <v>16</v>
      </c>
      <c r="C32" s="37">
        <v>3</v>
      </c>
      <c r="D32" s="43"/>
      <c r="E32" s="24"/>
      <c r="F32" s="25"/>
      <c r="G32" s="25"/>
      <c r="H32" s="25"/>
      <c r="I32" s="24"/>
      <c r="J32" s="106" t="s">
        <v>94</v>
      </c>
      <c r="K32" s="25"/>
      <c r="L32" s="25"/>
      <c r="M32" s="24"/>
      <c r="N32" s="25"/>
      <c r="O32" s="25"/>
      <c r="P32" s="25"/>
      <c r="Q32" s="25"/>
      <c r="R32" s="25"/>
      <c r="S32" s="25"/>
      <c r="T32" s="25"/>
      <c r="U32" s="24"/>
      <c r="V32" s="25"/>
      <c r="W32" s="25"/>
      <c r="X32" s="24"/>
      <c r="Y32" s="25"/>
      <c r="Z32" s="25"/>
      <c r="AA32" s="25"/>
      <c r="AB32" s="25"/>
      <c r="AC32" s="25"/>
      <c r="AD32" s="25"/>
      <c r="AE32" s="24"/>
      <c r="AF32" s="24"/>
      <c r="AG32" s="25"/>
      <c r="AH32" s="40"/>
      <c r="AI32" s="40"/>
      <c r="AJ32" s="106" t="s">
        <v>94</v>
      </c>
      <c r="AM32" s="38">
        <f>COUNTA(E32:AJ32)</f>
        <v>2</v>
      </c>
      <c r="AN32" s="3">
        <f>34*2</f>
        <v>68</v>
      </c>
      <c r="AO32" s="39">
        <f t="shared" si="8"/>
        <v>2.9411764705882353E-2</v>
      </c>
    </row>
    <row r="33" spans="1:41" ht="12.75" customHeight="1" x14ac:dyDescent="0.2">
      <c r="A33" s="192"/>
      <c r="B33" s="90" t="s">
        <v>95</v>
      </c>
      <c r="C33" s="37">
        <v>3</v>
      </c>
      <c r="D33" s="43"/>
      <c r="E33" s="24"/>
      <c r="F33" s="25"/>
      <c r="G33" s="25"/>
      <c r="H33" s="25"/>
      <c r="I33" s="24"/>
      <c r="J33" s="25"/>
      <c r="K33" s="25"/>
      <c r="L33" s="25"/>
      <c r="M33" s="24"/>
      <c r="N33" s="106" t="s">
        <v>94</v>
      </c>
      <c r="O33" s="25"/>
      <c r="P33" s="25"/>
      <c r="Q33" s="24"/>
      <c r="R33" s="25"/>
      <c r="S33" s="25"/>
      <c r="T33" s="25"/>
      <c r="U33" s="24"/>
      <c r="V33" s="25"/>
      <c r="W33" s="25"/>
      <c r="X33" s="24"/>
      <c r="Y33" s="25"/>
      <c r="Z33" s="25"/>
      <c r="AA33" s="25"/>
      <c r="AB33" s="24"/>
      <c r="AC33" s="25"/>
      <c r="AD33" s="40"/>
      <c r="AE33" s="24"/>
      <c r="AF33" s="24"/>
      <c r="AG33" s="25"/>
      <c r="AH33" s="25"/>
      <c r="AI33" s="104" t="s">
        <v>94</v>
      </c>
      <c r="AJ33" s="24"/>
      <c r="AK33" s="25"/>
      <c r="AL33" s="25"/>
      <c r="AM33" s="38">
        <f>COUNTA(E33:AL33)</f>
        <v>2</v>
      </c>
      <c r="AN33" s="3">
        <f t="shared" ref="AN33" si="10">34*2</f>
        <v>68</v>
      </c>
      <c r="AO33" s="39">
        <f t="shared" si="8"/>
        <v>2.9411764705882353E-2</v>
      </c>
    </row>
    <row r="34" spans="1:41" s="6" customFormat="1" ht="20.25" customHeight="1" x14ac:dyDescent="0.2">
      <c r="A34" s="63"/>
      <c r="B34" s="64"/>
      <c r="C34" s="64"/>
      <c r="D34" s="64"/>
      <c r="E34" s="62"/>
      <c r="F34" s="62"/>
      <c r="G34" s="62"/>
      <c r="H34" s="62"/>
      <c r="I34" s="62"/>
      <c r="J34" s="62"/>
      <c r="K34" s="62"/>
      <c r="L34" s="62"/>
      <c r="M34" s="62"/>
      <c r="N34" s="62"/>
      <c r="O34" s="62"/>
      <c r="P34" s="62"/>
      <c r="Q34" s="62"/>
      <c r="R34" s="62"/>
      <c r="S34" s="62"/>
      <c r="T34" s="62"/>
      <c r="U34" s="62"/>
      <c r="V34" s="62"/>
      <c r="W34" s="62"/>
      <c r="X34" s="62"/>
      <c r="Y34" s="62"/>
      <c r="Z34" s="62"/>
      <c r="AA34" s="62"/>
      <c r="AB34" s="62"/>
      <c r="AC34" s="62"/>
      <c r="AD34" s="62"/>
      <c r="AE34" s="62"/>
      <c r="AF34" s="62"/>
      <c r="AG34" s="62"/>
      <c r="AH34" s="62"/>
      <c r="AI34" s="62"/>
      <c r="AJ34" s="62"/>
      <c r="AK34" s="62"/>
      <c r="AL34" s="62"/>
      <c r="AM34" s="63"/>
      <c r="AN34" s="63"/>
      <c r="AO34" s="63"/>
    </row>
    <row r="35" spans="1:41" s="44" customFormat="1" ht="123" customHeight="1" x14ac:dyDescent="0.2">
      <c r="A35" s="162" t="s">
        <v>23</v>
      </c>
      <c r="B35" s="163"/>
      <c r="C35" s="163"/>
      <c r="D35" s="164"/>
      <c r="E35" s="183" t="s">
        <v>102</v>
      </c>
      <c r="F35" s="184"/>
      <c r="G35" s="184"/>
      <c r="H35" s="184"/>
      <c r="I35" s="184"/>
      <c r="J35" s="184"/>
      <c r="K35" s="184"/>
      <c r="L35" s="184"/>
      <c r="M35" s="184"/>
      <c r="N35" s="184"/>
      <c r="O35" s="184"/>
      <c r="P35" s="184"/>
      <c r="Q35" s="184"/>
      <c r="R35" s="184"/>
      <c r="S35" s="184"/>
      <c r="T35" s="184"/>
      <c r="U35" s="184"/>
      <c r="V35" s="184"/>
      <c r="W35" s="184"/>
      <c r="X35" s="184"/>
      <c r="Y35" s="184"/>
      <c r="Z35" s="184"/>
      <c r="AA35" s="184"/>
      <c r="AB35" s="184"/>
      <c r="AC35" s="184"/>
      <c r="AD35" s="184"/>
      <c r="AE35" s="184"/>
      <c r="AF35" s="184"/>
      <c r="AG35" s="184"/>
      <c r="AH35" s="184"/>
      <c r="AI35" s="184"/>
      <c r="AJ35" s="184"/>
      <c r="AK35" s="184"/>
      <c r="AL35" s="184"/>
      <c r="AM35" s="180" t="s">
        <v>19</v>
      </c>
      <c r="AN35" s="180" t="s">
        <v>21</v>
      </c>
      <c r="AO35" s="185" t="s">
        <v>20</v>
      </c>
    </row>
    <row r="36" spans="1:41" s="44" customFormat="1" x14ac:dyDescent="0.2">
      <c r="A36" s="174" t="s">
        <v>0</v>
      </c>
      <c r="B36" s="176"/>
      <c r="C36" s="188" t="s">
        <v>57</v>
      </c>
      <c r="D36" s="21" t="s">
        <v>17</v>
      </c>
      <c r="E36" s="152" t="s">
        <v>1</v>
      </c>
      <c r="F36" s="153"/>
      <c r="G36" s="153"/>
      <c r="H36" s="154"/>
      <c r="I36" s="152" t="s">
        <v>2</v>
      </c>
      <c r="J36" s="153"/>
      <c r="K36" s="153"/>
      <c r="L36" s="154"/>
      <c r="M36" s="152" t="s">
        <v>3</v>
      </c>
      <c r="N36" s="153"/>
      <c r="O36" s="153"/>
      <c r="P36" s="154"/>
      <c r="Q36" s="152" t="s">
        <v>4</v>
      </c>
      <c r="R36" s="153"/>
      <c r="S36" s="153"/>
      <c r="T36" s="154"/>
      <c r="U36" s="152" t="s">
        <v>5</v>
      </c>
      <c r="V36" s="153"/>
      <c r="W36" s="154"/>
      <c r="X36" s="152" t="s">
        <v>6</v>
      </c>
      <c r="Y36" s="153"/>
      <c r="Z36" s="153"/>
      <c r="AA36" s="154"/>
      <c r="AB36" s="152" t="s">
        <v>7</v>
      </c>
      <c r="AC36" s="153"/>
      <c r="AD36" s="154"/>
      <c r="AE36" s="152" t="s">
        <v>8</v>
      </c>
      <c r="AF36" s="153"/>
      <c r="AG36" s="153"/>
      <c r="AH36" s="153"/>
      <c r="AI36" s="154"/>
      <c r="AJ36" s="152" t="s">
        <v>9</v>
      </c>
      <c r="AK36" s="153"/>
      <c r="AL36" s="154"/>
      <c r="AM36" s="181"/>
      <c r="AN36" s="181"/>
      <c r="AO36" s="186"/>
    </row>
    <row r="37" spans="1:41" s="44" customFormat="1" x14ac:dyDescent="0.2">
      <c r="A37" s="177"/>
      <c r="B37" s="179"/>
      <c r="C37" s="189"/>
      <c r="D37" s="21" t="s">
        <v>18</v>
      </c>
      <c r="E37" s="5">
        <v>1</v>
      </c>
      <c r="F37" s="5">
        <v>2</v>
      </c>
      <c r="G37" s="5">
        <v>3</v>
      </c>
      <c r="H37" s="5">
        <v>4</v>
      </c>
      <c r="I37" s="5">
        <v>5</v>
      </c>
      <c r="J37" s="5">
        <v>6</v>
      </c>
      <c r="K37" s="5">
        <v>7</v>
      </c>
      <c r="L37" s="5">
        <v>8</v>
      </c>
      <c r="M37" s="5">
        <v>9</v>
      </c>
      <c r="N37" s="5">
        <v>10</v>
      </c>
      <c r="O37" s="5">
        <v>11</v>
      </c>
      <c r="P37" s="5">
        <v>12</v>
      </c>
      <c r="Q37" s="5">
        <v>13</v>
      </c>
      <c r="R37" s="5">
        <v>14</v>
      </c>
      <c r="S37" s="5">
        <v>15</v>
      </c>
      <c r="T37" s="5">
        <v>16</v>
      </c>
      <c r="U37" s="5">
        <v>17</v>
      </c>
      <c r="V37" s="5">
        <v>18</v>
      </c>
      <c r="W37" s="5">
        <v>19</v>
      </c>
      <c r="X37" s="5">
        <v>20</v>
      </c>
      <c r="Y37" s="5">
        <v>21</v>
      </c>
      <c r="Z37" s="5"/>
      <c r="AA37" s="5">
        <v>23</v>
      </c>
      <c r="AB37" s="5">
        <v>24</v>
      </c>
      <c r="AC37" s="5">
        <v>25</v>
      </c>
      <c r="AD37" s="5">
        <v>26</v>
      </c>
      <c r="AE37" s="5">
        <v>27</v>
      </c>
      <c r="AF37" s="5">
        <v>28</v>
      </c>
      <c r="AG37" s="5">
        <v>29</v>
      </c>
      <c r="AH37" s="5">
        <v>30</v>
      </c>
      <c r="AI37" s="5">
        <v>31</v>
      </c>
      <c r="AJ37" s="5">
        <v>32</v>
      </c>
      <c r="AK37" s="5">
        <v>33</v>
      </c>
      <c r="AL37" s="5">
        <v>34</v>
      </c>
      <c r="AM37" s="182"/>
      <c r="AN37" s="182"/>
      <c r="AO37" s="187"/>
    </row>
    <row r="38" spans="1:41" ht="12.75" customHeight="1" x14ac:dyDescent="0.2">
      <c r="A38" s="161" t="s">
        <v>24</v>
      </c>
      <c r="B38" s="92" t="s">
        <v>12</v>
      </c>
      <c r="C38" s="37">
        <v>4</v>
      </c>
      <c r="D38" s="23"/>
      <c r="E38" s="4"/>
      <c r="F38" s="106" t="s">
        <v>94</v>
      </c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106" t="s">
        <v>94</v>
      </c>
      <c r="T38" s="25"/>
      <c r="U38" s="25"/>
      <c r="V38" s="25"/>
      <c r="W38" s="25"/>
      <c r="X38" s="106" t="s">
        <v>94</v>
      </c>
      <c r="Y38" s="25"/>
      <c r="Z38" s="25"/>
      <c r="AA38" s="25"/>
      <c r="AB38" s="25"/>
      <c r="AC38" s="25"/>
      <c r="AD38" s="25"/>
      <c r="AE38" s="25"/>
      <c r="AF38" s="25"/>
      <c r="AG38" s="25"/>
      <c r="AH38" s="108" t="s">
        <v>96</v>
      </c>
      <c r="AI38" s="25"/>
      <c r="AK38" s="25"/>
      <c r="AL38" s="25"/>
      <c r="AM38" s="7">
        <f>COUNTA(E38:AL38)</f>
        <v>4</v>
      </c>
      <c r="AN38" s="45">
        <f>34*5</f>
        <v>170</v>
      </c>
      <c r="AO38" s="113">
        <f t="shared" ref="AO38:AO42" si="11">AM38/AN38</f>
        <v>2.3529411764705882E-2</v>
      </c>
    </row>
    <row r="39" spans="1:41" ht="12.75" customHeight="1" x14ac:dyDescent="0.2">
      <c r="A39" s="161"/>
      <c r="B39" s="92" t="s">
        <v>10</v>
      </c>
      <c r="C39" s="22">
        <v>4</v>
      </c>
      <c r="D39" s="23"/>
      <c r="E39" s="4"/>
      <c r="F39" s="25"/>
      <c r="G39" s="106" t="s">
        <v>94</v>
      </c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106" t="s">
        <v>94</v>
      </c>
      <c r="T39" s="25"/>
      <c r="U39" s="25"/>
      <c r="V39" s="25"/>
      <c r="W39" s="25"/>
      <c r="X39" s="25"/>
      <c r="Y39" s="25"/>
      <c r="Z39" s="106" t="s">
        <v>94</v>
      </c>
      <c r="AA39" s="25"/>
      <c r="AB39" s="25"/>
      <c r="AC39" s="25"/>
      <c r="AD39" s="25"/>
      <c r="AE39" s="25"/>
      <c r="AF39" s="25"/>
      <c r="AG39" s="25"/>
      <c r="AH39" s="108" t="s">
        <v>96</v>
      </c>
      <c r="AI39" s="25"/>
      <c r="AJ39" s="25"/>
      <c r="AK39" s="25"/>
      <c r="AL39" s="25"/>
      <c r="AM39" s="7">
        <f t="shared" ref="AM39:AM42" si="12">COUNTA(E39:AL39)</f>
        <v>4</v>
      </c>
      <c r="AN39" s="45">
        <f>34*4</f>
        <v>136</v>
      </c>
      <c r="AO39" s="113">
        <f t="shared" si="11"/>
        <v>2.9411764705882353E-2</v>
      </c>
    </row>
    <row r="40" spans="1:41" ht="12.75" customHeight="1" x14ac:dyDescent="0.2">
      <c r="A40" s="161"/>
      <c r="B40" s="102" t="s">
        <v>97</v>
      </c>
      <c r="C40" s="97"/>
      <c r="D40" s="48"/>
      <c r="E40" s="4"/>
      <c r="F40" s="25"/>
      <c r="G40" s="25"/>
      <c r="H40" s="106" t="s">
        <v>94</v>
      </c>
      <c r="I40" s="25"/>
      <c r="J40" s="25"/>
      <c r="K40" s="25"/>
      <c r="L40" s="25"/>
      <c r="M40" s="25"/>
      <c r="N40" s="25"/>
      <c r="O40" s="25"/>
      <c r="P40" s="25"/>
      <c r="Q40" s="106" t="s">
        <v>94</v>
      </c>
      <c r="R40" s="25"/>
      <c r="S40" s="25"/>
      <c r="T40" s="25"/>
      <c r="U40" s="25"/>
      <c r="V40" s="25"/>
      <c r="W40" s="25"/>
      <c r="X40" s="25"/>
      <c r="Y40" s="25"/>
      <c r="Z40" s="25"/>
      <c r="AA40" s="106" t="s">
        <v>94</v>
      </c>
      <c r="AB40" s="25"/>
      <c r="AC40" s="25"/>
      <c r="AD40" s="25"/>
      <c r="AE40" s="25"/>
      <c r="AF40" s="106" t="s">
        <v>94</v>
      </c>
      <c r="AG40" s="25"/>
      <c r="AH40" s="25"/>
      <c r="AI40" s="25"/>
      <c r="AJ40" s="25"/>
      <c r="AK40" s="25"/>
      <c r="AL40" s="25"/>
      <c r="AM40" s="7">
        <f t="shared" si="12"/>
        <v>4</v>
      </c>
      <c r="AN40" s="45">
        <v>136</v>
      </c>
      <c r="AO40" s="113">
        <f t="shared" si="11"/>
        <v>2.9411764705882353E-2</v>
      </c>
    </row>
    <row r="41" spans="1:41" ht="12.75" customHeight="1" x14ac:dyDescent="0.2">
      <c r="A41" s="161"/>
      <c r="B41" s="91" t="s">
        <v>16</v>
      </c>
      <c r="C41" s="37">
        <v>4</v>
      </c>
      <c r="D41" s="23"/>
      <c r="E41" s="4"/>
      <c r="F41" s="106" t="s">
        <v>94</v>
      </c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109" t="s">
        <v>96</v>
      </c>
      <c r="AJ41" s="41"/>
      <c r="AK41" s="25"/>
      <c r="AL41" s="25"/>
      <c r="AM41" s="7">
        <f t="shared" si="12"/>
        <v>2</v>
      </c>
      <c r="AN41" s="45">
        <f>34*2</f>
        <v>68</v>
      </c>
      <c r="AO41" s="113">
        <f t="shared" si="11"/>
        <v>2.9411764705882353E-2</v>
      </c>
    </row>
    <row r="42" spans="1:41" ht="25.5" x14ac:dyDescent="0.2">
      <c r="A42" s="161"/>
      <c r="B42" s="91" t="s">
        <v>95</v>
      </c>
      <c r="C42" s="37">
        <v>4</v>
      </c>
      <c r="D42" s="20"/>
      <c r="E42" s="4"/>
      <c r="F42" s="25"/>
      <c r="G42" s="106" t="s">
        <v>94</v>
      </c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118"/>
      <c r="AG42" s="3"/>
      <c r="AH42" s="25"/>
      <c r="AI42" s="109" t="s">
        <v>96</v>
      </c>
      <c r="AJ42" s="41"/>
      <c r="AK42" s="25"/>
      <c r="AL42" s="25"/>
      <c r="AM42" s="7">
        <f t="shared" si="12"/>
        <v>2</v>
      </c>
      <c r="AN42" s="45">
        <f>34*2</f>
        <v>68</v>
      </c>
      <c r="AO42" s="113">
        <f t="shared" si="11"/>
        <v>2.9411764705882353E-2</v>
      </c>
    </row>
    <row r="43" spans="1:41" ht="27" customHeight="1" x14ac:dyDescent="0.2">
      <c r="A43" s="63"/>
      <c r="B43" s="64"/>
      <c r="C43" s="64"/>
      <c r="D43" s="64"/>
      <c r="E43" s="62"/>
      <c r="F43" s="62"/>
      <c r="G43" s="62"/>
      <c r="H43" s="62"/>
      <c r="I43" s="62"/>
      <c r="J43" s="62"/>
      <c r="K43" s="62"/>
      <c r="L43" s="62"/>
      <c r="M43" s="62"/>
      <c r="N43" s="62"/>
      <c r="O43" s="62"/>
      <c r="P43" s="62"/>
      <c r="Q43" s="62"/>
      <c r="R43" s="62"/>
      <c r="S43" s="62"/>
      <c r="T43" s="62"/>
      <c r="U43" s="62"/>
      <c r="V43" s="62"/>
      <c r="W43" s="62"/>
      <c r="X43" s="62"/>
      <c r="Y43" s="62"/>
      <c r="Z43" s="62"/>
      <c r="AA43" s="62"/>
      <c r="AB43" s="62"/>
      <c r="AC43" s="62"/>
      <c r="AD43" s="62"/>
      <c r="AE43" s="62"/>
      <c r="AF43" s="62"/>
      <c r="AG43" s="62"/>
      <c r="AH43" s="62"/>
      <c r="AI43" s="62"/>
      <c r="AJ43" s="62"/>
      <c r="AK43" s="62"/>
      <c r="AL43" s="62"/>
      <c r="AM43" s="63"/>
      <c r="AN43" s="63"/>
      <c r="AO43" s="63"/>
    </row>
    <row r="44" spans="1:41" s="42" customFormat="1" ht="90.75" customHeight="1" x14ac:dyDescent="0.2">
      <c r="A44" s="162" t="s">
        <v>25</v>
      </c>
      <c r="B44" s="163"/>
      <c r="C44" s="163"/>
      <c r="D44" s="164"/>
      <c r="E44" s="171" t="s">
        <v>102</v>
      </c>
      <c r="F44" s="172"/>
      <c r="G44" s="172"/>
      <c r="H44" s="172"/>
      <c r="I44" s="172"/>
      <c r="J44" s="172"/>
      <c r="K44" s="172"/>
      <c r="L44" s="172"/>
      <c r="M44" s="172"/>
      <c r="N44" s="172"/>
      <c r="O44" s="172"/>
      <c r="P44" s="172"/>
      <c r="Q44" s="172"/>
      <c r="R44" s="172"/>
      <c r="S44" s="172"/>
      <c r="T44" s="172"/>
      <c r="U44" s="172"/>
      <c r="V44" s="172"/>
      <c r="W44" s="172"/>
      <c r="X44" s="172"/>
      <c r="Y44" s="172"/>
      <c r="Z44" s="172"/>
      <c r="AA44" s="172"/>
      <c r="AB44" s="172"/>
      <c r="AC44" s="172"/>
      <c r="AD44" s="172"/>
      <c r="AE44" s="172"/>
      <c r="AF44" s="172"/>
      <c r="AG44" s="172"/>
      <c r="AH44" s="172"/>
      <c r="AI44" s="172"/>
      <c r="AJ44" s="172"/>
      <c r="AK44" s="172"/>
      <c r="AL44" s="172"/>
      <c r="AM44" s="180" t="s">
        <v>19</v>
      </c>
      <c r="AN44" s="180" t="s">
        <v>21</v>
      </c>
      <c r="AO44" s="185" t="s">
        <v>20</v>
      </c>
    </row>
    <row r="45" spans="1:41" s="42" customFormat="1" ht="21" customHeight="1" x14ac:dyDescent="0.2">
      <c r="A45" s="190" t="s">
        <v>0</v>
      </c>
      <c r="B45" s="190"/>
      <c r="C45" s="190"/>
      <c r="D45" s="21" t="s">
        <v>17</v>
      </c>
      <c r="E45" s="152" t="s">
        <v>1</v>
      </c>
      <c r="F45" s="153"/>
      <c r="G45" s="153"/>
      <c r="H45" s="154"/>
      <c r="I45" s="152" t="s">
        <v>2</v>
      </c>
      <c r="J45" s="153"/>
      <c r="K45" s="153"/>
      <c r="L45" s="154"/>
      <c r="M45" s="152" t="s">
        <v>3</v>
      </c>
      <c r="N45" s="153"/>
      <c r="O45" s="153"/>
      <c r="P45" s="154"/>
      <c r="Q45" s="152" t="s">
        <v>4</v>
      </c>
      <c r="R45" s="153"/>
      <c r="S45" s="153"/>
      <c r="T45" s="154"/>
      <c r="U45" s="152" t="s">
        <v>5</v>
      </c>
      <c r="V45" s="153"/>
      <c r="W45" s="154"/>
      <c r="X45" s="152" t="s">
        <v>6</v>
      </c>
      <c r="Y45" s="153"/>
      <c r="Z45" s="153"/>
      <c r="AA45" s="154"/>
      <c r="AB45" s="152" t="s">
        <v>7</v>
      </c>
      <c r="AC45" s="153"/>
      <c r="AD45" s="154"/>
      <c r="AE45" s="152" t="s">
        <v>8</v>
      </c>
      <c r="AF45" s="153"/>
      <c r="AG45" s="153"/>
      <c r="AH45" s="153"/>
      <c r="AI45" s="154"/>
      <c r="AJ45" s="152" t="s">
        <v>9</v>
      </c>
      <c r="AK45" s="153"/>
      <c r="AL45" s="154"/>
      <c r="AM45" s="181"/>
      <c r="AN45" s="181"/>
      <c r="AO45" s="186"/>
    </row>
    <row r="46" spans="1:41" s="42" customFormat="1" ht="15" customHeight="1" x14ac:dyDescent="0.2">
      <c r="A46" s="190"/>
      <c r="B46" s="190"/>
      <c r="C46" s="190"/>
      <c r="D46" s="21" t="s">
        <v>18</v>
      </c>
      <c r="E46" s="5">
        <v>1</v>
      </c>
      <c r="F46" s="5">
        <v>2</v>
      </c>
      <c r="G46" s="5">
        <v>3</v>
      </c>
      <c r="H46" s="5">
        <v>4</v>
      </c>
      <c r="I46" s="5">
        <v>5</v>
      </c>
      <c r="J46" s="5">
        <v>6</v>
      </c>
      <c r="K46" s="5">
        <v>7</v>
      </c>
      <c r="L46" s="5">
        <v>8</v>
      </c>
      <c r="M46" s="5">
        <v>9</v>
      </c>
      <c r="N46" s="5">
        <v>10</v>
      </c>
      <c r="O46" s="5">
        <v>11</v>
      </c>
      <c r="P46" s="5">
        <v>12</v>
      </c>
      <c r="Q46" s="5">
        <v>13</v>
      </c>
      <c r="R46" s="5">
        <v>14</v>
      </c>
      <c r="S46" s="5">
        <v>15</v>
      </c>
      <c r="T46" s="5">
        <v>16</v>
      </c>
      <c r="U46" s="5">
        <v>17</v>
      </c>
      <c r="V46" s="5">
        <v>18</v>
      </c>
      <c r="W46" s="5">
        <v>19</v>
      </c>
      <c r="X46" s="5">
        <v>20</v>
      </c>
      <c r="Y46" s="5">
        <v>21</v>
      </c>
      <c r="Z46" s="5">
        <v>22</v>
      </c>
      <c r="AA46" s="5">
        <v>23</v>
      </c>
      <c r="AB46" s="5">
        <v>24</v>
      </c>
      <c r="AC46" s="5">
        <v>25</v>
      </c>
      <c r="AD46" s="5">
        <v>26</v>
      </c>
      <c r="AE46" s="5">
        <v>27</v>
      </c>
      <c r="AF46" s="5">
        <v>28</v>
      </c>
      <c r="AG46" s="5">
        <v>29</v>
      </c>
      <c r="AH46" s="5">
        <v>30</v>
      </c>
      <c r="AI46" s="5">
        <v>31</v>
      </c>
      <c r="AJ46" s="5">
        <v>32</v>
      </c>
      <c r="AK46" s="5">
        <v>33</v>
      </c>
      <c r="AL46" s="5">
        <v>34</v>
      </c>
      <c r="AM46" s="182"/>
      <c r="AN46" s="182"/>
      <c r="AO46" s="187"/>
    </row>
    <row r="47" spans="1:41" s="42" customFormat="1" ht="14.25" customHeight="1" x14ac:dyDescent="0.2">
      <c r="A47" s="161" t="s">
        <v>24</v>
      </c>
      <c r="B47" s="92" t="s">
        <v>12</v>
      </c>
      <c r="C47" s="22">
        <v>5</v>
      </c>
      <c r="D47" s="23"/>
      <c r="E47" s="4"/>
      <c r="F47" s="106" t="s">
        <v>94</v>
      </c>
      <c r="G47" s="25"/>
      <c r="H47" s="25"/>
      <c r="I47" s="4"/>
      <c r="J47" s="4"/>
      <c r="K47" s="4"/>
      <c r="L47" s="4"/>
      <c r="M47" s="4"/>
      <c r="N47" s="4"/>
      <c r="O47" s="4"/>
      <c r="P47" s="106" t="s">
        <v>94</v>
      </c>
      <c r="Q47" s="4"/>
      <c r="R47" s="4"/>
      <c r="S47" s="106" t="s">
        <v>94</v>
      </c>
      <c r="T47" s="4"/>
      <c r="V47" s="25"/>
      <c r="W47" s="4"/>
      <c r="X47" s="4"/>
      <c r="Z47" s="106" t="s">
        <v>94</v>
      </c>
      <c r="AA47" s="4"/>
      <c r="AB47" s="4"/>
      <c r="AC47" s="106" t="s">
        <v>94</v>
      </c>
      <c r="AD47" s="25"/>
      <c r="AE47" s="25"/>
      <c r="AF47" s="4"/>
      <c r="AG47" s="25"/>
      <c r="AH47" s="108" t="s">
        <v>96</v>
      </c>
      <c r="AI47" s="4"/>
      <c r="AJ47" s="4"/>
      <c r="AK47" s="4"/>
      <c r="AL47" s="25"/>
      <c r="AM47" s="7">
        <f t="shared" ref="AM47:AM53" si="13">COUNTA(E47:AL47)</f>
        <v>6</v>
      </c>
      <c r="AN47" s="3">
        <f>34*5</f>
        <v>170</v>
      </c>
      <c r="AO47" s="113">
        <f t="shared" ref="AO47:AO53" si="14">AM47/AN47</f>
        <v>3.5294117647058823E-2</v>
      </c>
    </row>
    <row r="48" spans="1:41" s="42" customFormat="1" ht="18" customHeight="1" x14ac:dyDescent="0.2">
      <c r="A48" s="161"/>
      <c r="B48" s="92" t="s">
        <v>26</v>
      </c>
      <c r="C48" s="22">
        <v>5</v>
      </c>
      <c r="D48" s="23"/>
      <c r="E48" s="4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106" t="s">
        <v>94</v>
      </c>
      <c r="S48" s="25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108" t="s">
        <v>96</v>
      </c>
      <c r="AK48" s="25"/>
      <c r="AL48" s="25"/>
      <c r="AM48" s="7">
        <f t="shared" si="13"/>
        <v>2</v>
      </c>
      <c r="AN48" s="3">
        <f>34*3</f>
        <v>102</v>
      </c>
      <c r="AO48" s="113">
        <f t="shared" si="14"/>
        <v>1.9607843137254902E-2</v>
      </c>
    </row>
    <row r="49" spans="1:41" s="42" customFormat="1" ht="21" customHeight="1" x14ac:dyDescent="0.2">
      <c r="A49" s="161"/>
      <c r="B49" s="92" t="s">
        <v>11</v>
      </c>
      <c r="C49" s="22">
        <v>5</v>
      </c>
      <c r="D49" s="18"/>
      <c r="E49" s="4"/>
      <c r="F49" s="4"/>
      <c r="G49" s="4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  <c r="W49" s="25"/>
      <c r="X49" s="25"/>
      <c r="Y49" s="25"/>
      <c r="Z49" s="25"/>
      <c r="AA49" s="106" t="s">
        <v>94</v>
      </c>
      <c r="AB49" s="25"/>
      <c r="AC49" s="25"/>
      <c r="AD49" s="25"/>
      <c r="AE49" s="25"/>
      <c r="AF49" s="25"/>
      <c r="AG49" s="25"/>
      <c r="AH49" s="25"/>
      <c r="AI49" s="108" t="s">
        <v>96</v>
      </c>
      <c r="AJ49" s="25"/>
      <c r="AK49" s="25"/>
      <c r="AL49" s="25"/>
      <c r="AM49" s="7">
        <f t="shared" si="13"/>
        <v>2</v>
      </c>
      <c r="AN49" s="3">
        <v>68</v>
      </c>
      <c r="AO49" s="113">
        <f t="shared" si="14"/>
        <v>2.9411764705882353E-2</v>
      </c>
    </row>
    <row r="50" spans="1:41" s="42" customFormat="1" ht="21" customHeight="1" x14ac:dyDescent="0.2">
      <c r="A50" s="161"/>
      <c r="B50" s="92" t="s">
        <v>10</v>
      </c>
      <c r="C50" s="22">
        <v>5</v>
      </c>
      <c r="D50" s="23"/>
      <c r="E50" s="4"/>
      <c r="F50" s="106" t="s">
        <v>94</v>
      </c>
      <c r="G50" s="4"/>
      <c r="H50" s="25"/>
      <c r="I50" s="25"/>
      <c r="J50" s="25"/>
      <c r="K50" s="25"/>
      <c r="L50" s="25"/>
      <c r="M50" s="25"/>
      <c r="N50" s="106" t="s">
        <v>94</v>
      </c>
      <c r="O50" s="25"/>
      <c r="P50" s="25"/>
      <c r="Q50" s="25"/>
      <c r="R50" s="25"/>
      <c r="S50" s="25"/>
      <c r="T50" s="25"/>
      <c r="U50" s="25"/>
      <c r="V50" s="25"/>
      <c r="W50" s="25"/>
      <c r="X50" s="106" t="s">
        <v>94</v>
      </c>
      <c r="Y50" s="25"/>
      <c r="Z50" s="25"/>
      <c r="AA50" s="25"/>
      <c r="AB50" s="106" t="s">
        <v>94</v>
      </c>
      <c r="AC50" s="25"/>
      <c r="AD50" s="25"/>
      <c r="AE50" s="25"/>
      <c r="AF50" s="25"/>
      <c r="AG50" s="25"/>
      <c r="AH50" s="108" t="s">
        <v>96</v>
      </c>
      <c r="AI50" s="41"/>
      <c r="AJ50" s="41"/>
      <c r="AK50" s="25"/>
      <c r="AL50" s="25"/>
      <c r="AM50" s="7">
        <f t="shared" si="13"/>
        <v>5</v>
      </c>
      <c r="AN50" s="3">
        <f t="shared" ref="AN50" si="15">34*5</f>
        <v>170</v>
      </c>
      <c r="AO50" s="113">
        <f t="shared" si="14"/>
        <v>2.9411764705882353E-2</v>
      </c>
    </row>
    <row r="51" spans="1:41" s="42" customFormat="1" ht="21" customHeight="1" x14ac:dyDescent="0.2">
      <c r="A51" s="161"/>
      <c r="B51" s="92" t="s">
        <v>27</v>
      </c>
      <c r="C51" s="22">
        <v>5</v>
      </c>
      <c r="D51" s="23"/>
      <c r="E51" s="4"/>
      <c r="F51" s="4"/>
      <c r="G51" s="4"/>
      <c r="H51" s="25"/>
      <c r="I51" s="25"/>
      <c r="J51" s="25"/>
      <c r="K51" s="25"/>
      <c r="L51" s="25"/>
      <c r="M51" s="25"/>
      <c r="N51" s="25"/>
      <c r="O51" s="106" t="s">
        <v>94</v>
      </c>
      <c r="P51" s="25"/>
      <c r="Q51" s="25"/>
      <c r="R51" s="25"/>
      <c r="S51" s="25"/>
      <c r="T51" s="25"/>
      <c r="U51" s="25"/>
      <c r="V51" s="25"/>
      <c r="W51" s="25"/>
      <c r="X51" s="25"/>
      <c r="Y51" s="106" t="s">
        <v>94</v>
      </c>
      <c r="Z51" s="25"/>
      <c r="AA51" s="25"/>
      <c r="AB51" s="25"/>
      <c r="AC51" s="25"/>
      <c r="AD51" s="25"/>
      <c r="AE51" s="25"/>
      <c r="AF51" s="25"/>
      <c r="AG51" s="25"/>
      <c r="AH51" s="25"/>
      <c r="AI51" s="109" t="s">
        <v>96</v>
      </c>
      <c r="AJ51" s="41"/>
      <c r="AK51" s="25"/>
      <c r="AL51" s="25"/>
      <c r="AM51" s="7">
        <f t="shared" si="13"/>
        <v>3</v>
      </c>
      <c r="AN51" s="3">
        <f t="shared" ref="AN51" si="16">34*3</f>
        <v>102</v>
      </c>
      <c r="AO51" s="113">
        <f t="shared" si="14"/>
        <v>2.9411764705882353E-2</v>
      </c>
    </row>
    <row r="52" spans="1:41" s="42" customFormat="1" ht="18" customHeight="1" x14ac:dyDescent="0.2">
      <c r="A52" s="161"/>
      <c r="B52" s="92" t="s">
        <v>29</v>
      </c>
      <c r="C52" s="22">
        <v>5</v>
      </c>
      <c r="D52" s="23"/>
      <c r="E52" s="4"/>
      <c r="F52" s="4"/>
      <c r="G52" s="4"/>
      <c r="H52" s="25"/>
      <c r="I52" s="25"/>
      <c r="J52" s="25"/>
      <c r="K52" s="25"/>
      <c r="L52" s="25"/>
      <c r="M52" s="25"/>
      <c r="N52" s="25"/>
      <c r="O52" s="25"/>
      <c r="P52" s="25"/>
      <c r="Q52" s="106" t="s">
        <v>94</v>
      </c>
      <c r="R52" s="25"/>
      <c r="S52" s="25"/>
      <c r="T52" s="25"/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5"/>
      <c r="AF52" s="40"/>
      <c r="AH52" s="25"/>
      <c r="AI52" s="25"/>
      <c r="AJ52" s="41"/>
      <c r="AK52" s="108" t="s">
        <v>96</v>
      </c>
      <c r="AL52" s="25"/>
      <c r="AM52" s="7">
        <f t="shared" si="13"/>
        <v>2</v>
      </c>
      <c r="AN52" s="3">
        <f>34*1</f>
        <v>34</v>
      </c>
      <c r="AO52" s="113">
        <f t="shared" si="14"/>
        <v>5.8823529411764705E-2</v>
      </c>
    </row>
    <row r="53" spans="1:41" s="42" customFormat="1" ht="18" customHeight="1" x14ac:dyDescent="0.2">
      <c r="A53" s="161"/>
      <c r="B53" s="92" t="s">
        <v>28</v>
      </c>
      <c r="C53" s="22">
        <v>5</v>
      </c>
      <c r="D53" s="20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3"/>
      <c r="AG53" s="40"/>
      <c r="AH53" s="4"/>
      <c r="AI53" s="25"/>
      <c r="AJ53" s="109" t="s">
        <v>96</v>
      </c>
      <c r="AK53" s="3"/>
      <c r="AL53" s="4"/>
      <c r="AM53" s="7">
        <f t="shared" si="13"/>
        <v>1</v>
      </c>
      <c r="AN53" s="3">
        <f t="shared" ref="AN53" si="17">34*1</f>
        <v>34</v>
      </c>
      <c r="AO53" s="113">
        <f t="shared" si="14"/>
        <v>2.9411764705882353E-2</v>
      </c>
    </row>
    <row r="54" spans="1:41" s="42" customFormat="1" ht="27" customHeight="1" x14ac:dyDescent="0.2">
      <c r="A54" s="173"/>
      <c r="B54" s="173"/>
      <c r="C54" s="173"/>
      <c r="D54" s="173"/>
      <c r="E54" s="62"/>
      <c r="F54" s="62"/>
      <c r="G54" s="62"/>
      <c r="H54" s="62"/>
      <c r="I54" s="62"/>
      <c r="J54" s="62"/>
      <c r="K54" s="62"/>
      <c r="L54" s="62"/>
      <c r="M54" s="62"/>
      <c r="N54" s="62"/>
      <c r="O54" s="62"/>
      <c r="P54" s="62"/>
      <c r="Q54" s="62"/>
      <c r="R54" s="62"/>
      <c r="S54" s="62"/>
      <c r="T54" s="62"/>
      <c r="U54" s="62"/>
      <c r="V54" s="62"/>
      <c r="W54" s="62"/>
      <c r="X54" s="62"/>
      <c r="Y54" s="62"/>
      <c r="Z54" s="62"/>
      <c r="AA54" s="62"/>
      <c r="AB54" s="62"/>
      <c r="AC54" s="62"/>
      <c r="AD54" s="62"/>
      <c r="AE54" s="62"/>
      <c r="AF54" s="62"/>
      <c r="AG54" s="62"/>
      <c r="AH54" s="62"/>
      <c r="AI54" s="62"/>
      <c r="AJ54" s="62"/>
      <c r="AK54" s="62"/>
      <c r="AL54" s="62"/>
      <c r="AM54" s="63"/>
      <c r="AN54" s="63"/>
      <c r="AO54" s="63"/>
    </row>
    <row r="55" spans="1:41" s="2" customFormat="1" ht="116.25" customHeight="1" x14ac:dyDescent="0.2">
      <c r="A55" s="162" t="s">
        <v>30</v>
      </c>
      <c r="B55" s="163"/>
      <c r="C55" s="163"/>
      <c r="D55" s="164"/>
      <c r="E55" s="171" t="s">
        <v>39</v>
      </c>
      <c r="F55" s="172"/>
      <c r="G55" s="172"/>
      <c r="H55" s="172"/>
      <c r="I55" s="172"/>
      <c r="J55" s="172"/>
      <c r="K55" s="172"/>
      <c r="L55" s="172"/>
      <c r="M55" s="172"/>
      <c r="N55" s="172"/>
      <c r="O55" s="172"/>
      <c r="P55" s="172"/>
      <c r="Q55" s="172"/>
      <c r="R55" s="172"/>
      <c r="S55" s="172"/>
      <c r="T55" s="172"/>
      <c r="U55" s="172"/>
      <c r="V55" s="172"/>
      <c r="W55" s="172"/>
      <c r="X55" s="172"/>
      <c r="Y55" s="172"/>
      <c r="Z55" s="172"/>
      <c r="AA55" s="172"/>
      <c r="AB55" s="172"/>
      <c r="AC55" s="172"/>
      <c r="AD55" s="172"/>
      <c r="AE55" s="172"/>
      <c r="AF55" s="172"/>
      <c r="AG55" s="172"/>
      <c r="AH55" s="172"/>
      <c r="AI55" s="172"/>
      <c r="AJ55" s="172"/>
      <c r="AK55" s="172"/>
      <c r="AL55" s="172"/>
      <c r="AM55" s="180" t="s">
        <v>19</v>
      </c>
      <c r="AN55" s="165" t="s">
        <v>21</v>
      </c>
      <c r="AO55" s="168" t="s">
        <v>20</v>
      </c>
    </row>
    <row r="56" spans="1:41" s="2" customFormat="1" ht="21.75" customHeight="1" x14ac:dyDescent="0.2">
      <c r="A56" s="174" t="s">
        <v>0</v>
      </c>
      <c r="B56" s="175"/>
      <c r="C56" s="176"/>
      <c r="D56" s="21" t="s">
        <v>17</v>
      </c>
      <c r="E56" s="152" t="s">
        <v>1</v>
      </c>
      <c r="F56" s="153"/>
      <c r="G56" s="153"/>
      <c r="H56" s="154"/>
      <c r="I56" s="152" t="s">
        <v>2</v>
      </c>
      <c r="J56" s="153"/>
      <c r="K56" s="153"/>
      <c r="L56" s="154"/>
      <c r="M56" s="152" t="s">
        <v>3</v>
      </c>
      <c r="N56" s="153"/>
      <c r="O56" s="153"/>
      <c r="P56" s="154"/>
      <c r="Q56" s="152" t="s">
        <v>4</v>
      </c>
      <c r="R56" s="153"/>
      <c r="S56" s="153"/>
      <c r="T56" s="154"/>
      <c r="U56" s="152" t="s">
        <v>5</v>
      </c>
      <c r="V56" s="153"/>
      <c r="W56" s="154"/>
      <c r="X56" s="152" t="s">
        <v>6</v>
      </c>
      <c r="Y56" s="153"/>
      <c r="Z56" s="153"/>
      <c r="AA56" s="154"/>
      <c r="AB56" s="152" t="s">
        <v>7</v>
      </c>
      <c r="AC56" s="153"/>
      <c r="AD56" s="154"/>
      <c r="AE56" s="152" t="s">
        <v>8</v>
      </c>
      <c r="AF56" s="153"/>
      <c r="AG56" s="153"/>
      <c r="AH56" s="153"/>
      <c r="AI56" s="154"/>
      <c r="AJ56" s="152" t="s">
        <v>9</v>
      </c>
      <c r="AK56" s="153"/>
      <c r="AL56" s="154"/>
      <c r="AM56" s="181"/>
      <c r="AN56" s="166"/>
      <c r="AO56" s="169"/>
    </row>
    <row r="57" spans="1:41" s="6" customFormat="1" ht="11.25" customHeight="1" x14ac:dyDescent="0.2">
      <c r="A57" s="177"/>
      <c r="B57" s="178"/>
      <c r="C57" s="179"/>
      <c r="D57" s="21" t="s">
        <v>18</v>
      </c>
      <c r="E57" s="5">
        <v>1</v>
      </c>
      <c r="F57" s="5">
        <v>2</v>
      </c>
      <c r="G57" s="5">
        <v>3</v>
      </c>
      <c r="H57" s="5">
        <v>4</v>
      </c>
      <c r="I57" s="5">
        <v>5</v>
      </c>
      <c r="J57" s="5">
        <v>6</v>
      </c>
      <c r="K57" s="5">
        <v>7</v>
      </c>
      <c r="L57" s="5">
        <v>8</v>
      </c>
      <c r="M57" s="5">
        <v>9</v>
      </c>
      <c r="N57" s="5">
        <v>10</v>
      </c>
      <c r="O57" s="5">
        <v>11</v>
      </c>
      <c r="P57" s="5">
        <v>12</v>
      </c>
      <c r="Q57" s="5">
        <v>13</v>
      </c>
      <c r="R57" s="5">
        <v>14</v>
      </c>
      <c r="S57" s="5">
        <v>15</v>
      </c>
      <c r="T57" s="5">
        <v>16</v>
      </c>
      <c r="U57" s="5">
        <v>17</v>
      </c>
      <c r="V57" s="5">
        <v>18</v>
      </c>
      <c r="W57" s="5">
        <v>19</v>
      </c>
      <c r="X57" s="5">
        <v>20</v>
      </c>
      <c r="Y57" s="5">
        <v>21</v>
      </c>
      <c r="Z57" s="5">
        <v>22</v>
      </c>
      <c r="AA57" s="5">
        <v>23</v>
      </c>
      <c r="AB57" s="5">
        <v>24</v>
      </c>
      <c r="AC57" s="5">
        <v>25</v>
      </c>
      <c r="AD57" s="5">
        <v>26</v>
      </c>
      <c r="AE57" s="5">
        <v>27</v>
      </c>
      <c r="AF57" s="5">
        <v>28</v>
      </c>
      <c r="AG57" s="5">
        <v>29</v>
      </c>
      <c r="AH57" s="5">
        <v>30</v>
      </c>
      <c r="AI57" s="5">
        <v>31</v>
      </c>
      <c r="AJ57" s="5">
        <v>32</v>
      </c>
      <c r="AK57" s="5">
        <v>33</v>
      </c>
      <c r="AL57" s="5">
        <v>34</v>
      </c>
      <c r="AM57" s="182"/>
      <c r="AN57" s="167"/>
      <c r="AO57" s="170"/>
    </row>
    <row r="58" spans="1:41" ht="12.75" customHeight="1" x14ac:dyDescent="0.2">
      <c r="A58" s="193" t="s">
        <v>24</v>
      </c>
      <c r="B58" s="92" t="s">
        <v>12</v>
      </c>
      <c r="C58" s="47">
        <v>6</v>
      </c>
      <c r="D58" s="48"/>
      <c r="E58" s="25"/>
      <c r="F58" s="106" t="s">
        <v>94</v>
      </c>
      <c r="G58" s="25"/>
      <c r="H58" s="25"/>
      <c r="I58" s="25"/>
      <c r="J58" s="25"/>
      <c r="K58" s="106" t="s">
        <v>94</v>
      </c>
      <c r="L58" s="25"/>
      <c r="M58" s="25"/>
      <c r="N58" s="25"/>
      <c r="O58" s="106" t="s">
        <v>94</v>
      </c>
      <c r="P58" s="25"/>
      <c r="Q58" s="25"/>
      <c r="R58" s="106" t="s">
        <v>94</v>
      </c>
      <c r="S58" s="25"/>
      <c r="T58" s="25"/>
      <c r="U58" s="25"/>
      <c r="V58" s="25"/>
      <c r="W58" s="25"/>
      <c r="X58" s="106" t="s">
        <v>94</v>
      </c>
      <c r="Y58" s="25"/>
      <c r="Z58" s="25"/>
      <c r="AA58" s="25"/>
      <c r="AB58" s="25"/>
      <c r="AC58" s="106" t="s">
        <v>94</v>
      </c>
      <c r="AD58" s="25"/>
      <c r="AE58" s="25"/>
      <c r="AF58" s="25"/>
      <c r="AG58" s="25"/>
      <c r="AH58" s="108" t="s">
        <v>104</v>
      </c>
      <c r="AI58" s="25"/>
      <c r="AJ58" s="25"/>
      <c r="AK58" s="25"/>
      <c r="AL58" s="25"/>
      <c r="AM58" s="7">
        <f>COUNTA(E58:AL58)</f>
        <v>7</v>
      </c>
      <c r="AN58" s="3">
        <f>34*6</f>
        <v>204</v>
      </c>
      <c r="AO58" s="113">
        <f t="shared" ref="AO58:AO64" si="18">AM58/AN58</f>
        <v>3.4313725490196081E-2</v>
      </c>
    </row>
    <row r="59" spans="1:41" ht="12.75" customHeight="1" x14ac:dyDescent="0.2">
      <c r="A59" s="193"/>
      <c r="B59" s="92" t="s">
        <v>26</v>
      </c>
      <c r="C59" s="47">
        <v>6</v>
      </c>
      <c r="D59" s="48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106" t="s">
        <v>94</v>
      </c>
      <c r="X59" s="25"/>
      <c r="Y59" s="25"/>
      <c r="Z59" s="25"/>
      <c r="AA59" s="25"/>
      <c r="AB59" s="25"/>
      <c r="AC59" s="25"/>
      <c r="AD59" s="25"/>
      <c r="AE59" s="25"/>
      <c r="AF59" s="25"/>
      <c r="AG59" s="106" t="s">
        <v>94</v>
      </c>
      <c r="AH59" s="25"/>
      <c r="AI59" s="25"/>
      <c r="AJ59" s="108" t="s">
        <v>96</v>
      </c>
      <c r="AK59" s="25"/>
      <c r="AL59" s="25"/>
      <c r="AM59" s="7">
        <f t="shared" ref="AM59:AM64" si="19">COUNTA(E59:AL59)</f>
        <v>3</v>
      </c>
      <c r="AN59" s="3">
        <f>34*3</f>
        <v>102</v>
      </c>
      <c r="AO59" s="113">
        <f t="shared" si="18"/>
        <v>2.9411764705882353E-2</v>
      </c>
    </row>
    <row r="60" spans="1:41" ht="12.75" customHeight="1" x14ac:dyDescent="0.2">
      <c r="A60" s="193"/>
      <c r="B60" s="92" t="s">
        <v>11</v>
      </c>
      <c r="C60" s="47">
        <v>6</v>
      </c>
      <c r="D60" s="48"/>
      <c r="E60" s="25"/>
      <c r="F60" s="25"/>
      <c r="G60" s="25"/>
      <c r="H60" s="25"/>
      <c r="I60" s="25"/>
      <c r="J60" s="25"/>
      <c r="K60" s="106" t="s">
        <v>94</v>
      </c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106" t="s">
        <v>94</v>
      </c>
      <c r="Y60" s="25"/>
      <c r="Z60" s="25"/>
      <c r="AA60" s="25"/>
      <c r="AB60" s="25"/>
      <c r="AC60" s="25"/>
      <c r="AD60" s="25"/>
      <c r="AE60" s="106" t="s">
        <v>94</v>
      </c>
      <c r="AF60" s="25"/>
      <c r="AG60" s="25"/>
      <c r="AH60" s="25"/>
      <c r="AI60" s="108" t="s">
        <v>96</v>
      </c>
      <c r="AJ60" s="25"/>
      <c r="AK60" s="25"/>
      <c r="AL60" s="25"/>
      <c r="AM60" s="7">
        <f t="shared" si="19"/>
        <v>4</v>
      </c>
      <c r="AN60" s="3">
        <v>102</v>
      </c>
      <c r="AO60" s="113">
        <f t="shared" si="18"/>
        <v>3.9215686274509803E-2</v>
      </c>
    </row>
    <row r="61" spans="1:41" ht="12.75" customHeight="1" x14ac:dyDescent="0.2">
      <c r="A61" s="193"/>
      <c r="B61" s="92" t="s">
        <v>10</v>
      </c>
      <c r="C61" s="47">
        <v>6</v>
      </c>
      <c r="D61" s="48"/>
      <c r="E61" s="25"/>
      <c r="F61" s="25"/>
      <c r="G61" s="25"/>
      <c r="H61" s="25"/>
      <c r="I61" s="25"/>
      <c r="J61" s="106" t="s">
        <v>94</v>
      </c>
      <c r="K61" s="25"/>
      <c r="L61" s="25"/>
      <c r="M61" s="25"/>
      <c r="N61" s="25"/>
      <c r="O61" s="25"/>
      <c r="P61" s="25"/>
      <c r="Q61" s="25"/>
      <c r="R61" s="25"/>
      <c r="S61" s="106" t="s">
        <v>94</v>
      </c>
      <c r="T61" s="25"/>
      <c r="U61" s="25"/>
      <c r="V61" s="25"/>
      <c r="W61" s="25"/>
      <c r="X61" s="25"/>
      <c r="Y61" s="25"/>
      <c r="Z61" s="25"/>
      <c r="AA61" s="25"/>
      <c r="AB61" s="25"/>
      <c r="AC61" s="106" t="s">
        <v>94</v>
      </c>
      <c r="AD61" s="25"/>
      <c r="AE61" s="25"/>
      <c r="AF61" s="25"/>
      <c r="AG61" s="25"/>
      <c r="AH61" s="108" t="s">
        <v>96</v>
      </c>
      <c r="AI61" s="41"/>
      <c r="AJ61" s="41"/>
      <c r="AK61" s="25"/>
      <c r="AL61" s="25"/>
      <c r="AM61" s="7">
        <f t="shared" si="19"/>
        <v>4</v>
      </c>
      <c r="AN61" s="3">
        <v>102</v>
      </c>
      <c r="AO61" s="113">
        <f t="shared" si="18"/>
        <v>3.9215686274509803E-2</v>
      </c>
    </row>
    <row r="62" spans="1:41" x14ac:dyDescent="0.2">
      <c r="A62" s="193"/>
      <c r="B62" s="92" t="s">
        <v>27</v>
      </c>
      <c r="C62" s="47">
        <v>6</v>
      </c>
      <c r="D62" s="48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5"/>
      <c r="AA62" s="25"/>
      <c r="AB62" s="25"/>
      <c r="AC62" s="25"/>
      <c r="AD62" s="25"/>
      <c r="AE62" s="25"/>
      <c r="AF62" s="25"/>
      <c r="AG62" s="25"/>
      <c r="AH62" s="108" t="s">
        <v>96</v>
      </c>
      <c r="AI62" s="41"/>
      <c r="AJ62" s="41"/>
      <c r="AK62" s="108" t="s">
        <v>96</v>
      </c>
      <c r="AL62" s="25"/>
      <c r="AM62" s="7">
        <f t="shared" si="19"/>
        <v>2</v>
      </c>
      <c r="AN62" s="3">
        <f>34*3</f>
        <v>102</v>
      </c>
      <c r="AO62" s="113">
        <f t="shared" si="18"/>
        <v>1.9607843137254902E-2</v>
      </c>
    </row>
    <row r="63" spans="1:41" ht="12.75" customHeight="1" x14ac:dyDescent="0.2">
      <c r="A63" s="193"/>
      <c r="B63" s="92" t="s">
        <v>29</v>
      </c>
      <c r="C63" s="47">
        <v>6</v>
      </c>
      <c r="D63" s="48"/>
      <c r="E63" s="25"/>
      <c r="F63" s="25"/>
      <c r="G63" s="25"/>
      <c r="H63" s="25"/>
      <c r="I63" s="25"/>
      <c r="J63" s="25"/>
      <c r="K63" s="25"/>
      <c r="L63" s="25"/>
      <c r="M63" s="25"/>
      <c r="N63" s="106" t="s">
        <v>94</v>
      </c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5"/>
      <c r="AF63" s="25"/>
      <c r="AG63" s="25"/>
      <c r="AI63" s="108" t="s">
        <v>96</v>
      </c>
      <c r="AJ63" s="41"/>
      <c r="AK63" s="25"/>
      <c r="AL63" s="25"/>
      <c r="AM63" s="7">
        <f t="shared" si="19"/>
        <v>2</v>
      </c>
      <c r="AN63" s="3">
        <f>34*1</f>
        <v>34</v>
      </c>
      <c r="AO63" s="113">
        <f t="shared" si="18"/>
        <v>5.8823529411764705E-2</v>
      </c>
    </row>
    <row r="64" spans="1:41" ht="12.75" customHeight="1" x14ac:dyDescent="0.2">
      <c r="A64" s="193"/>
      <c r="B64" s="92" t="s">
        <v>28</v>
      </c>
      <c r="C64" s="47">
        <v>6</v>
      </c>
      <c r="D64" s="48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5"/>
      <c r="AB64" s="25"/>
      <c r="AC64" s="25"/>
      <c r="AD64" s="25"/>
      <c r="AE64" s="25"/>
      <c r="AF64" s="25"/>
      <c r="AG64" s="25"/>
      <c r="AI64" s="40"/>
      <c r="AJ64" s="108" t="s">
        <v>96</v>
      </c>
      <c r="AK64" s="25"/>
      <c r="AL64" s="25"/>
      <c r="AM64" s="7">
        <f t="shared" si="19"/>
        <v>1</v>
      </c>
      <c r="AN64" s="3">
        <f t="shared" ref="AN64" si="20">34*1</f>
        <v>34</v>
      </c>
      <c r="AO64" s="113">
        <f t="shared" si="18"/>
        <v>2.9411764705882353E-2</v>
      </c>
    </row>
    <row r="65" spans="1:41" ht="27" customHeight="1" x14ac:dyDescent="0.2">
      <c r="A65" s="63"/>
      <c r="B65" s="64"/>
      <c r="C65" s="64"/>
      <c r="D65" s="64"/>
      <c r="E65" s="62"/>
      <c r="F65" s="62"/>
      <c r="G65" s="62"/>
      <c r="H65" s="62"/>
      <c r="I65" s="62"/>
      <c r="J65" s="62"/>
      <c r="K65" s="62"/>
      <c r="L65" s="62"/>
      <c r="M65" s="62"/>
      <c r="N65" s="62"/>
      <c r="O65" s="62"/>
      <c r="P65" s="62"/>
      <c r="Q65" s="62"/>
      <c r="R65" s="62"/>
      <c r="S65" s="62"/>
      <c r="T65" s="62"/>
      <c r="U65" s="62"/>
      <c r="V65" s="62"/>
      <c r="W65" s="62"/>
      <c r="X65" s="62"/>
      <c r="Y65" s="62"/>
      <c r="Z65" s="62"/>
      <c r="AA65" s="62"/>
      <c r="AB65" s="62"/>
      <c r="AC65" s="62"/>
      <c r="AD65" s="62"/>
      <c r="AE65" s="62"/>
      <c r="AF65" s="62"/>
      <c r="AG65" s="62"/>
      <c r="AH65" s="62"/>
      <c r="AI65" s="62"/>
      <c r="AJ65" s="62"/>
      <c r="AK65" s="62"/>
      <c r="AL65" s="62"/>
      <c r="AM65" s="63"/>
      <c r="AN65" s="63"/>
      <c r="AO65" s="63"/>
    </row>
    <row r="66" spans="1:41" s="2" customFormat="1" ht="81.75" customHeight="1" x14ac:dyDescent="0.2">
      <c r="A66" s="162" t="s">
        <v>32</v>
      </c>
      <c r="B66" s="163"/>
      <c r="C66" s="163"/>
      <c r="D66" s="164"/>
      <c r="E66" s="171" t="s">
        <v>102</v>
      </c>
      <c r="F66" s="172"/>
      <c r="G66" s="172"/>
      <c r="H66" s="172"/>
      <c r="I66" s="172"/>
      <c r="J66" s="172"/>
      <c r="K66" s="172"/>
      <c r="L66" s="172"/>
      <c r="M66" s="172"/>
      <c r="N66" s="172"/>
      <c r="O66" s="172"/>
      <c r="P66" s="172"/>
      <c r="Q66" s="172"/>
      <c r="R66" s="172"/>
      <c r="S66" s="172"/>
      <c r="T66" s="172"/>
      <c r="U66" s="172"/>
      <c r="V66" s="172"/>
      <c r="W66" s="172"/>
      <c r="X66" s="172"/>
      <c r="Y66" s="172"/>
      <c r="Z66" s="172"/>
      <c r="AA66" s="172"/>
      <c r="AB66" s="172"/>
      <c r="AC66" s="172"/>
      <c r="AD66" s="172"/>
      <c r="AE66" s="172"/>
      <c r="AF66" s="172"/>
      <c r="AG66" s="172"/>
      <c r="AH66" s="172"/>
      <c r="AI66" s="172"/>
      <c r="AJ66" s="172"/>
      <c r="AK66" s="172"/>
      <c r="AL66" s="172"/>
      <c r="AM66" s="180" t="s">
        <v>19</v>
      </c>
      <c r="AN66" s="165" t="s">
        <v>21</v>
      </c>
      <c r="AO66" s="168" t="s">
        <v>20</v>
      </c>
    </row>
    <row r="67" spans="1:41" s="2" customFormat="1" ht="21.75" customHeight="1" x14ac:dyDescent="0.2">
      <c r="A67" s="190" t="s">
        <v>0</v>
      </c>
      <c r="B67" s="190"/>
      <c r="C67" s="190"/>
      <c r="D67" s="21" t="s">
        <v>17</v>
      </c>
      <c r="E67" s="152" t="s">
        <v>1</v>
      </c>
      <c r="F67" s="153"/>
      <c r="G67" s="153"/>
      <c r="H67" s="154"/>
      <c r="I67" s="152" t="s">
        <v>2</v>
      </c>
      <c r="J67" s="153"/>
      <c r="K67" s="153"/>
      <c r="L67" s="154"/>
      <c r="M67" s="152" t="s">
        <v>3</v>
      </c>
      <c r="N67" s="153"/>
      <c r="O67" s="153"/>
      <c r="P67" s="154"/>
      <c r="Q67" s="152" t="s">
        <v>4</v>
      </c>
      <c r="R67" s="153"/>
      <c r="S67" s="153"/>
      <c r="T67" s="154"/>
      <c r="U67" s="152" t="s">
        <v>5</v>
      </c>
      <c r="V67" s="153"/>
      <c r="W67" s="154"/>
      <c r="X67" s="152" t="s">
        <v>6</v>
      </c>
      <c r="Y67" s="153"/>
      <c r="Z67" s="153"/>
      <c r="AA67" s="154"/>
      <c r="AB67" s="152" t="s">
        <v>7</v>
      </c>
      <c r="AC67" s="153"/>
      <c r="AD67" s="154"/>
      <c r="AE67" s="152" t="s">
        <v>8</v>
      </c>
      <c r="AF67" s="153"/>
      <c r="AG67" s="153"/>
      <c r="AH67" s="153"/>
      <c r="AI67" s="154"/>
      <c r="AJ67" s="152" t="s">
        <v>9</v>
      </c>
      <c r="AK67" s="153"/>
      <c r="AL67" s="154"/>
      <c r="AM67" s="181"/>
      <c r="AN67" s="166"/>
      <c r="AO67" s="169"/>
    </row>
    <row r="68" spans="1:41" s="6" customFormat="1" ht="11.25" customHeight="1" x14ac:dyDescent="0.2">
      <c r="A68" s="190"/>
      <c r="B68" s="190"/>
      <c r="C68" s="190"/>
      <c r="D68" s="21" t="s">
        <v>18</v>
      </c>
      <c r="E68" s="5">
        <v>1</v>
      </c>
      <c r="F68" s="5">
        <v>2</v>
      </c>
      <c r="G68" s="5">
        <v>3</v>
      </c>
      <c r="H68" s="5">
        <v>4</v>
      </c>
      <c r="I68" s="5">
        <v>5</v>
      </c>
      <c r="J68" s="5">
        <v>6</v>
      </c>
      <c r="K68" s="5">
        <v>7</v>
      </c>
      <c r="L68" s="5">
        <v>8</v>
      </c>
      <c r="M68" s="5">
        <v>9</v>
      </c>
      <c r="N68" s="5">
        <v>10</v>
      </c>
      <c r="O68" s="5">
        <v>11</v>
      </c>
      <c r="P68" s="5">
        <v>12</v>
      </c>
      <c r="Q68" s="5">
        <v>13</v>
      </c>
      <c r="R68" s="5">
        <v>14</v>
      </c>
      <c r="S68" s="5">
        <v>15</v>
      </c>
      <c r="T68" s="5">
        <v>16</v>
      </c>
      <c r="U68" s="5">
        <v>17</v>
      </c>
      <c r="V68" s="5">
        <v>18</v>
      </c>
      <c r="W68" s="5">
        <v>19</v>
      </c>
      <c r="X68" s="5">
        <v>20</v>
      </c>
      <c r="Y68" s="5">
        <v>21</v>
      </c>
      <c r="Z68" s="5">
        <v>22</v>
      </c>
      <c r="AA68" s="5">
        <v>23</v>
      </c>
      <c r="AB68" s="5">
        <v>24</v>
      </c>
      <c r="AC68" s="5">
        <v>25</v>
      </c>
      <c r="AD68" s="5">
        <v>26</v>
      </c>
      <c r="AE68" s="5">
        <v>27</v>
      </c>
      <c r="AF68" s="5">
        <v>28</v>
      </c>
      <c r="AG68" s="5">
        <v>29</v>
      </c>
      <c r="AH68" s="5">
        <v>30</v>
      </c>
      <c r="AI68" s="5">
        <v>31</v>
      </c>
      <c r="AJ68" s="5">
        <v>32</v>
      </c>
      <c r="AK68" s="5">
        <v>33</v>
      </c>
      <c r="AL68" s="5">
        <v>34</v>
      </c>
      <c r="AM68" s="182"/>
      <c r="AN68" s="167"/>
      <c r="AO68" s="170"/>
    </row>
    <row r="69" spans="1:41" ht="12.75" customHeight="1" x14ac:dyDescent="0.2">
      <c r="A69" s="161" t="s">
        <v>24</v>
      </c>
      <c r="B69" s="92" t="s">
        <v>12</v>
      </c>
      <c r="C69" s="47">
        <v>7</v>
      </c>
      <c r="D69" s="48"/>
      <c r="F69" s="106" t="s">
        <v>94</v>
      </c>
      <c r="G69" s="25"/>
      <c r="H69" s="25"/>
      <c r="I69" s="25"/>
      <c r="J69" s="106" t="s">
        <v>94</v>
      </c>
      <c r="K69" s="25"/>
      <c r="L69" s="25"/>
      <c r="M69" s="25"/>
      <c r="N69" s="106" t="s">
        <v>94</v>
      </c>
      <c r="O69" s="25"/>
      <c r="P69" s="25"/>
      <c r="Q69" s="25"/>
      <c r="R69" s="106" t="s">
        <v>94</v>
      </c>
      <c r="S69" s="25"/>
      <c r="T69" s="25"/>
      <c r="U69" s="25"/>
      <c r="V69" s="25"/>
      <c r="W69" s="25"/>
      <c r="X69" s="25"/>
      <c r="Y69" s="106" t="s">
        <v>94</v>
      </c>
      <c r="Z69" s="25"/>
      <c r="AA69" s="25"/>
      <c r="AB69" s="25"/>
      <c r="AC69" s="25"/>
      <c r="AD69" s="25"/>
      <c r="AE69" s="25"/>
      <c r="AF69" s="25"/>
      <c r="AH69" s="108" t="s">
        <v>96</v>
      </c>
      <c r="AI69" s="25"/>
      <c r="AJ69" s="25"/>
      <c r="AK69" s="25"/>
      <c r="AL69" s="25"/>
      <c r="AM69" s="7">
        <f>COUNTA(F69:AL69)</f>
        <v>6</v>
      </c>
      <c r="AN69" s="3">
        <v>136</v>
      </c>
      <c r="AO69" s="113">
        <f t="shared" ref="AO69:AO79" si="21">AM69/AN69</f>
        <v>4.4117647058823532E-2</v>
      </c>
    </row>
    <row r="70" spans="1:41" ht="12.75" customHeight="1" x14ac:dyDescent="0.2">
      <c r="A70" s="161"/>
      <c r="B70" s="93" t="s">
        <v>26</v>
      </c>
      <c r="C70" s="94">
        <v>7</v>
      </c>
      <c r="D70" s="48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  <c r="U70" s="25"/>
      <c r="V70" s="25"/>
      <c r="W70" s="25"/>
      <c r="X70" s="25"/>
      <c r="Y70" s="25"/>
      <c r="Z70" s="106" t="s">
        <v>94</v>
      </c>
      <c r="AA70" s="25"/>
      <c r="AB70" s="25"/>
      <c r="AC70" s="25"/>
      <c r="AD70" s="25"/>
      <c r="AE70" s="25"/>
      <c r="AF70" s="25"/>
      <c r="AH70" s="108" t="s">
        <v>96</v>
      </c>
      <c r="AI70" s="25"/>
      <c r="AJ70" s="25"/>
      <c r="AK70" s="25"/>
      <c r="AL70" s="25"/>
      <c r="AM70" s="7">
        <f t="shared" ref="AM70:AM79" si="22">COUNTA(E70:AL70)</f>
        <v>2</v>
      </c>
      <c r="AN70" s="3">
        <v>68</v>
      </c>
      <c r="AO70" s="113">
        <f t="shared" si="21"/>
        <v>2.9411764705882353E-2</v>
      </c>
    </row>
    <row r="71" spans="1:41" x14ac:dyDescent="0.2">
      <c r="A71" s="161"/>
      <c r="B71" s="92" t="s">
        <v>11</v>
      </c>
      <c r="C71" s="47">
        <v>7</v>
      </c>
      <c r="D71" s="46"/>
      <c r="E71" s="25"/>
      <c r="F71" s="25"/>
      <c r="G71" s="25"/>
      <c r="H71" s="25"/>
      <c r="I71" s="25"/>
      <c r="J71" s="106" t="s">
        <v>94</v>
      </c>
      <c r="K71" s="25"/>
      <c r="L71" s="25"/>
      <c r="M71" s="25"/>
      <c r="N71" s="25"/>
      <c r="O71" s="25"/>
      <c r="P71" s="25"/>
      <c r="Q71" s="25"/>
      <c r="R71" s="106" t="s">
        <v>94</v>
      </c>
      <c r="S71" s="25"/>
      <c r="T71" s="25"/>
      <c r="U71" s="25"/>
      <c r="V71" s="25"/>
      <c r="W71" s="25"/>
      <c r="X71" s="106" t="s">
        <v>94</v>
      </c>
      <c r="Y71" s="25"/>
      <c r="Z71" s="25"/>
      <c r="AA71" s="25"/>
      <c r="AB71" s="25"/>
      <c r="AC71" s="106" t="s">
        <v>94</v>
      </c>
      <c r="AD71" s="25"/>
      <c r="AE71" s="25"/>
      <c r="AF71" s="25"/>
      <c r="AG71" s="25"/>
      <c r="AH71" s="25"/>
      <c r="AI71" s="108" t="s">
        <v>96</v>
      </c>
      <c r="AJ71" s="25"/>
      <c r="AK71" s="25"/>
      <c r="AL71" s="25"/>
      <c r="AM71" s="7">
        <f t="shared" si="22"/>
        <v>5</v>
      </c>
      <c r="AN71" s="3">
        <f>34*3</f>
        <v>102</v>
      </c>
      <c r="AO71" s="113">
        <f t="shared" si="21"/>
        <v>4.9019607843137254E-2</v>
      </c>
    </row>
    <row r="72" spans="1:41" x14ac:dyDescent="0.2">
      <c r="A72" s="161"/>
      <c r="B72" s="92" t="s">
        <v>74</v>
      </c>
      <c r="C72" s="47">
        <v>7</v>
      </c>
      <c r="D72" s="48"/>
      <c r="E72" s="25"/>
      <c r="F72" s="25"/>
      <c r="G72" s="25"/>
      <c r="H72" s="25"/>
      <c r="I72" s="25"/>
      <c r="J72" s="25"/>
      <c r="K72" s="25"/>
      <c r="L72" s="25"/>
      <c r="M72" s="25"/>
      <c r="N72" s="106" t="s">
        <v>94</v>
      </c>
      <c r="O72" s="25"/>
      <c r="P72" s="25"/>
      <c r="Q72" s="106" t="s">
        <v>94</v>
      </c>
      <c r="R72" s="25"/>
      <c r="S72" s="25"/>
      <c r="T72" s="25"/>
      <c r="U72" s="25"/>
      <c r="V72" s="25"/>
      <c r="W72" s="25"/>
      <c r="X72" s="25"/>
      <c r="Y72" s="25"/>
      <c r="Z72" s="25"/>
      <c r="AA72" s="25"/>
      <c r="AB72" s="106" t="s">
        <v>94</v>
      </c>
      <c r="AC72" s="25"/>
      <c r="AD72" s="25"/>
      <c r="AE72" s="25"/>
      <c r="AF72" s="25"/>
      <c r="AG72" s="25"/>
      <c r="AH72" s="25"/>
      <c r="AI72" s="109" t="s">
        <v>96</v>
      </c>
      <c r="AJ72" s="41"/>
      <c r="AK72" s="25"/>
      <c r="AL72" s="25"/>
      <c r="AM72" s="7">
        <f t="shared" si="22"/>
        <v>4</v>
      </c>
      <c r="AN72" s="3">
        <v>102</v>
      </c>
      <c r="AO72" s="113">
        <f t="shared" si="21"/>
        <v>3.9215686274509803E-2</v>
      </c>
    </row>
    <row r="73" spans="1:41" ht="12.75" customHeight="1" x14ac:dyDescent="0.2">
      <c r="A73" s="161"/>
      <c r="B73" s="92" t="s">
        <v>75</v>
      </c>
      <c r="C73" s="47">
        <v>7</v>
      </c>
      <c r="D73" s="46"/>
      <c r="E73" s="25"/>
      <c r="F73" s="25"/>
      <c r="G73" s="25"/>
      <c r="H73" s="25"/>
      <c r="I73" s="25"/>
      <c r="J73" s="25"/>
      <c r="K73" s="106" t="s">
        <v>94</v>
      </c>
      <c r="L73" s="25"/>
      <c r="M73" s="25"/>
      <c r="N73" s="25"/>
      <c r="O73" s="25"/>
      <c r="P73" s="25"/>
      <c r="Q73" s="25"/>
      <c r="R73" s="25"/>
      <c r="S73" s="25"/>
      <c r="T73" s="25"/>
      <c r="U73" s="25"/>
      <c r="V73" s="25"/>
      <c r="W73" s="25"/>
      <c r="X73" s="106" t="s">
        <v>94</v>
      </c>
      <c r="Y73" s="25"/>
      <c r="Z73" s="25"/>
      <c r="AA73" s="25"/>
      <c r="AB73" s="25"/>
      <c r="AC73" s="106" t="s">
        <v>94</v>
      </c>
      <c r="AD73" s="25"/>
      <c r="AE73" s="25"/>
      <c r="AF73" s="25"/>
      <c r="AG73" s="25"/>
      <c r="AH73" s="25"/>
      <c r="AI73" s="41"/>
      <c r="AJ73" s="41"/>
      <c r="AK73" s="25"/>
      <c r="AL73" s="25"/>
      <c r="AM73" s="7">
        <f t="shared" si="22"/>
        <v>3</v>
      </c>
      <c r="AN73" s="3">
        <f>34*2</f>
        <v>68</v>
      </c>
      <c r="AO73" s="113">
        <f t="shared" si="21"/>
        <v>4.4117647058823532E-2</v>
      </c>
    </row>
    <row r="74" spans="1:41" ht="12.75" customHeight="1" x14ac:dyDescent="0.2">
      <c r="A74" s="161"/>
      <c r="B74" s="92" t="s">
        <v>76</v>
      </c>
      <c r="C74" s="47">
        <v>7</v>
      </c>
      <c r="D74" s="46"/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5"/>
      <c r="P74" s="25"/>
      <c r="Q74" s="25"/>
      <c r="R74" s="25"/>
      <c r="S74" s="25"/>
      <c r="T74" s="25"/>
      <c r="U74" s="25"/>
      <c r="V74" s="25"/>
      <c r="W74" s="25"/>
      <c r="X74" s="25"/>
      <c r="Y74" s="25"/>
      <c r="Z74" s="25"/>
      <c r="AA74" s="25"/>
      <c r="AB74" s="25"/>
      <c r="AC74" s="25"/>
      <c r="AD74" s="25"/>
      <c r="AE74" s="25"/>
      <c r="AF74" s="25"/>
      <c r="AG74" s="25"/>
      <c r="AH74" s="25"/>
      <c r="AI74" s="41"/>
      <c r="AJ74" s="41"/>
      <c r="AK74" s="25"/>
      <c r="AL74" s="25"/>
      <c r="AM74" s="7">
        <f t="shared" si="22"/>
        <v>0</v>
      </c>
      <c r="AN74" s="3">
        <f>34*1</f>
        <v>34</v>
      </c>
      <c r="AO74" s="113">
        <f t="shared" si="21"/>
        <v>0</v>
      </c>
    </row>
    <row r="75" spans="1:41" ht="12.75" customHeight="1" x14ac:dyDescent="0.2">
      <c r="A75" s="161"/>
      <c r="B75" s="92" t="s">
        <v>34</v>
      </c>
      <c r="C75" s="47">
        <v>7</v>
      </c>
      <c r="D75" s="48"/>
      <c r="E75" s="25"/>
      <c r="F75" s="25"/>
      <c r="G75" s="25"/>
      <c r="H75" s="25"/>
      <c r="I75" s="25"/>
      <c r="J75" s="25"/>
      <c r="K75" s="25"/>
      <c r="L75" s="25"/>
      <c r="M75" s="25"/>
      <c r="N75" s="25"/>
      <c r="O75" s="25"/>
      <c r="P75" s="25"/>
      <c r="Q75" s="25"/>
      <c r="R75" s="25"/>
      <c r="S75" s="106" t="s">
        <v>94</v>
      </c>
      <c r="T75" s="25"/>
      <c r="U75" s="25"/>
      <c r="V75" s="25"/>
      <c r="W75" s="25"/>
      <c r="X75" s="25"/>
      <c r="Y75" s="25"/>
      <c r="Z75" s="25"/>
      <c r="AA75" s="25"/>
      <c r="AB75" s="25"/>
      <c r="AC75" s="25"/>
      <c r="AD75" s="25"/>
      <c r="AE75" s="25"/>
      <c r="AF75" s="25"/>
      <c r="AG75" s="40"/>
      <c r="AH75" s="25"/>
      <c r="AI75" s="25"/>
      <c r="AJ75" s="41"/>
      <c r="AK75" s="25"/>
      <c r="AL75" s="25"/>
      <c r="AM75" s="7">
        <f t="shared" si="22"/>
        <v>1</v>
      </c>
      <c r="AN75" s="3">
        <f t="shared" ref="AN75" si="23">34*1</f>
        <v>34</v>
      </c>
      <c r="AO75" s="113">
        <f t="shared" si="21"/>
        <v>2.9411764705882353E-2</v>
      </c>
    </row>
    <row r="76" spans="1:41" ht="12.75" customHeight="1" x14ac:dyDescent="0.2">
      <c r="A76" s="161"/>
      <c r="B76" s="92"/>
      <c r="C76" s="47">
        <v>7</v>
      </c>
      <c r="D76" s="48"/>
      <c r="E76" s="25"/>
      <c r="F76" s="25"/>
      <c r="G76" s="25"/>
      <c r="H76" s="25"/>
      <c r="I76" s="25"/>
      <c r="J76" s="25"/>
      <c r="K76" s="106" t="s">
        <v>94</v>
      </c>
      <c r="L76" s="25"/>
      <c r="M76" s="25"/>
      <c r="N76" s="106" t="s">
        <v>94</v>
      </c>
      <c r="O76" s="25"/>
      <c r="P76" s="25"/>
      <c r="Q76" s="25"/>
      <c r="R76" s="25"/>
      <c r="S76" s="25"/>
      <c r="T76" s="25"/>
      <c r="U76" s="25"/>
      <c r="V76" s="25"/>
      <c r="W76" s="25"/>
      <c r="X76" s="25"/>
      <c r="Y76" s="106" t="s">
        <v>94</v>
      </c>
      <c r="Z76" s="25"/>
      <c r="AA76" s="25"/>
      <c r="AB76" s="25"/>
      <c r="AC76" s="25"/>
      <c r="AD76" s="25"/>
      <c r="AE76" s="25"/>
      <c r="AF76" s="25"/>
      <c r="AG76" s="25"/>
      <c r="AH76" s="108" t="s">
        <v>96</v>
      </c>
      <c r="AI76" s="40"/>
      <c r="AJ76" s="25"/>
      <c r="AK76" s="25"/>
      <c r="AL76" s="25"/>
      <c r="AM76" s="7">
        <f t="shared" si="22"/>
        <v>4</v>
      </c>
      <c r="AN76" s="3">
        <f>34*3</f>
        <v>102</v>
      </c>
      <c r="AO76" s="113">
        <f t="shared" si="21"/>
        <v>3.9215686274509803E-2</v>
      </c>
    </row>
    <row r="77" spans="1:41" ht="12.75" customHeight="1" x14ac:dyDescent="0.2">
      <c r="A77" s="161"/>
      <c r="B77" s="92" t="s">
        <v>29</v>
      </c>
      <c r="C77" s="47">
        <v>7</v>
      </c>
      <c r="D77" s="48"/>
      <c r="E77" s="25"/>
      <c r="F77" s="25"/>
      <c r="G77" s="25"/>
      <c r="H77" s="25"/>
      <c r="I77" s="25"/>
      <c r="J77" s="25"/>
      <c r="K77" s="25"/>
      <c r="L77" s="25"/>
      <c r="M77" s="25"/>
      <c r="N77" s="25"/>
      <c r="O77" s="25"/>
      <c r="P77" s="25"/>
      <c r="Q77" s="25"/>
      <c r="R77" s="25"/>
      <c r="S77" s="25"/>
      <c r="T77" s="25"/>
      <c r="U77" s="25"/>
      <c r="V77" s="25"/>
      <c r="W77" s="25"/>
      <c r="X77" s="25"/>
      <c r="Y77" s="25"/>
      <c r="Z77" s="106" t="s">
        <v>94</v>
      </c>
      <c r="AA77" s="25"/>
      <c r="AB77" s="25"/>
      <c r="AC77" s="25"/>
      <c r="AD77" s="25"/>
      <c r="AE77" s="25"/>
      <c r="AF77" s="25"/>
      <c r="AG77" s="25"/>
      <c r="AH77" s="110" t="s">
        <v>96</v>
      </c>
      <c r="AI77" s="40"/>
      <c r="AJ77" s="41"/>
      <c r="AK77" s="25"/>
      <c r="AL77" s="25"/>
      <c r="AM77" s="7">
        <f t="shared" si="22"/>
        <v>2</v>
      </c>
      <c r="AN77" s="3">
        <f>34*2</f>
        <v>68</v>
      </c>
      <c r="AO77" s="113">
        <f t="shared" si="21"/>
        <v>2.9411764705882353E-2</v>
      </c>
    </row>
    <row r="78" spans="1:41" ht="12.75" customHeight="1" x14ac:dyDescent="0.2">
      <c r="A78" s="161"/>
      <c r="B78" s="92" t="s">
        <v>33</v>
      </c>
      <c r="C78" s="47">
        <v>7</v>
      </c>
      <c r="D78" s="48"/>
      <c r="E78" s="25"/>
      <c r="F78" s="25"/>
      <c r="G78" s="25"/>
      <c r="H78" s="25"/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106" t="s">
        <v>94</v>
      </c>
      <c r="T78" s="121"/>
      <c r="U78" s="25"/>
      <c r="V78" s="25"/>
      <c r="W78" s="25"/>
      <c r="X78" s="25"/>
      <c r="Y78" s="25"/>
      <c r="Z78" s="25"/>
      <c r="AA78" s="25"/>
      <c r="AB78" s="25"/>
      <c r="AC78" s="25"/>
      <c r="AD78" s="25"/>
      <c r="AE78" s="25"/>
      <c r="AF78" s="25"/>
      <c r="AG78" s="40"/>
      <c r="AI78" s="40"/>
      <c r="AJ78" s="109" t="s">
        <v>96</v>
      </c>
      <c r="AK78" s="25"/>
      <c r="AL78" s="25"/>
      <c r="AM78" s="7">
        <f t="shared" si="22"/>
        <v>2</v>
      </c>
      <c r="AN78" s="3">
        <f t="shared" ref="AN78" si="24">34*2</f>
        <v>68</v>
      </c>
      <c r="AO78" s="113">
        <f t="shared" si="21"/>
        <v>2.9411764705882353E-2</v>
      </c>
    </row>
    <row r="79" spans="1:41" ht="12.75" customHeight="1" x14ac:dyDescent="0.2">
      <c r="A79" s="161"/>
      <c r="B79" s="92" t="s">
        <v>28</v>
      </c>
      <c r="C79" s="47">
        <v>7</v>
      </c>
      <c r="D79" s="46"/>
      <c r="E79" s="25"/>
      <c r="F79" s="25"/>
      <c r="G79" s="25"/>
      <c r="H79" s="25"/>
      <c r="I79" s="25"/>
      <c r="J79" s="25"/>
      <c r="K79" s="25"/>
      <c r="L79" s="25"/>
      <c r="M79" s="25"/>
      <c r="N79" s="25"/>
      <c r="O79" s="25"/>
      <c r="P79" s="25"/>
      <c r="Q79" s="25"/>
      <c r="R79" s="25"/>
      <c r="S79" s="25"/>
      <c r="T79" s="25"/>
      <c r="U79" s="25"/>
      <c r="V79" s="25"/>
      <c r="W79" s="25"/>
      <c r="X79" s="106" t="s">
        <v>94</v>
      </c>
      <c r="Y79" s="25"/>
      <c r="Z79" s="25"/>
      <c r="AA79" s="25"/>
      <c r="AB79" s="25"/>
      <c r="AC79" s="25"/>
      <c r="AD79" s="25"/>
      <c r="AE79" s="25"/>
      <c r="AF79" s="25"/>
      <c r="AG79" s="40"/>
      <c r="AI79" s="25"/>
      <c r="AJ79" s="108" t="s">
        <v>96</v>
      </c>
      <c r="AK79" s="25"/>
      <c r="AL79" s="25"/>
      <c r="AM79" s="7">
        <f t="shared" si="22"/>
        <v>2</v>
      </c>
      <c r="AN79" s="3">
        <f>34*1</f>
        <v>34</v>
      </c>
      <c r="AO79" s="113">
        <f t="shared" si="21"/>
        <v>5.8823529411764705E-2</v>
      </c>
    </row>
    <row r="80" spans="1:41" ht="27" customHeight="1" x14ac:dyDescent="0.2">
      <c r="A80" s="63"/>
      <c r="B80" s="64"/>
      <c r="C80" s="64"/>
      <c r="D80" s="64"/>
      <c r="E80" s="62"/>
      <c r="F80" s="62"/>
      <c r="G80" s="62"/>
      <c r="H80" s="62"/>
      <c r="I80" s="62"/>
      <c r="J80" s="62"/>
      <c r="K80" s="62"/>
      <c r="L80" s="62"/>
      <c r="M80" s="62"/>
      <c r="N80" s="62"/>
      <c r="O80" s="62"/>
      <c r="P80" s="62"/>
      <c r="Q80" s="62"/>
      <c r="R80" s="62"/>
      <c r="S80" s="62"/>
      <c r="T80" s="62"/>
      <c r="U80" s="62"/>
      <c r="V80" s="62"/>
      <c r="W80" s="62"/>
      <c r="X80" s="62"/>
      <c r="Y80" s="62"/>
      <c r="Z80" s="62"/>
      <c r="AA80" s="62"/>
      <c r="AB80" s="62"/>
      <c r="AC80" s="62"/>
      <c r="AD80" s="62"/>
      <c r="AE80" s="62"/>
      <c r="AF80" s="62"/>
      <c r="AG80" s="62"/>
      <c r="AH80" s="62"/>
      <c r="AI80" s="62"/>
      <c r="AJ80" s="62"/>
      <c r="AK80" s="62"/>
      <c r="AL80" s="62"/>
      <c r="AM80" s="63"/>
      <c r="AN80" s="63"/>
      <c r="AO80" s="63"/>
    </row>
    <row r="81" spans="1:41" s="2" customFormat="1" ht="81.75" customHeight="1" x14ac:dyDescent="0.2">
      <c r="A81" s="162" t="s">
        <v>35</v>
      </c>
      <c r="B81" s="163"/>
      <c r="C81" s="163"/>
      <c r="D81" s="164"/>
      <c r="E81" s="171" t="s">
        <v>102</v>
      </c>
      <c r="F81" s="172"/>
      <c r="G81" s="172"/>
      <c r="H81" s="172"/>
      <c r="I81" s="172"/>
      <c r="J81" s="172"/>
      <c r="K81" s="172"/>
      <c r="L81" s="172"/>
      <c r="M81" s="172"/>
      <c r="N81" s="172"/>
      <c r="O81" s="172"/>
      <c r="P81" s="172"/>
      <c r="Q81" s="172"/>
      <c r="R81" s="172"/>
      <c r="S81" s="172"/>
      <c r="T81" s="172"/>
      <c r="U81" s="172"/>
      <c r="V81" s="172"/>
      <c r="W81" s="172"/>
      <c r="X81" s="172"/>
      <c r="Y81" s="172"/>
      <c r="Z81" s="172"/>
      <c r="AA81" s="172"/>
      <c r="AB81" s="172"/>
      <c r="AC81" s="172"/>
      <c r="AD81" s="172"/>
      <c r="AE81" s="172"/>
      <c r="AF81" s="172"/>
      <c r="AG81" s="172"/>
      <c r="AH81" s="172"/>
      <c r="AI81" s="172"/>
      <c r="AJ81" s="172"/>
      <c r="AK81" s="172"/>
      <c r="AL81" s="172"/>
      <c r="AM81" s="180" t="s">
        <v>19</v>
      </c>
      <c r="AN81" s="165" t="s">
        <v>21</v>
      </c>
      <c r="AO81" s="168" t="s">
        <v>20</v>
      </c>
    </row>
    <row r="82" spans="1:41" s="2" customFormat="1" ht="21.75" customHeight="1" x14ac:dyDescent="0.2">
      <c r="A82" s="190" t="s">
        <v>0</v>
      </c>
      <c r="B82" s="190"/>
      <c r="C82" s="190"/>
      <c r="D82" s="21" t="s">
        <v>17</v>
      </c>
      <c r="E82" s="152" t="s">
        <v>1</v>
      </c>
      <c r="F82" s="153"/>
      <c r="G82" s="153"/>
      <c r="H82" s="154"/>
      <c r="I82" s="152" t="s">
        <v>2</v>
      </c>
      <c r="J82" s="153"/>
      <c r="K82" s="153"/>
      <c r="L82" s="154"/>
      <c r="M82" s="152" t="s">
        <v>3</v>
      </c>
      <c r="N82" s="153"/>
      <c r="O82" s="153"/>
      <c r="P82" s="154"/>
      <c r="Q82" s="152" t="s">
        <v>4</v>
      </c>
      <c r="R82" s="153"/>
      <c r="S82" s="153"/>
      <c r="T82" s="154"/>
      <c r="U82" s="152" t="s">
        <v>5</v>
      </c>
      <c r="V82" s="153"/>
      <c r="W82" s="154"/>
      <c r="X82" s="152" t="s">
        <v>6</v>
      </c>
      <c r="Y82" s="153"/>
      <c r="Z82" s="153"/>
      <c r="AA82" s="154"/>
      <c r="AB82" s="152" t="s">
        <v>7</v>
      </c>
      <c r="AC82" s="153"/>
      <c r="AD82" s="154"/>
      <c r="AE82" s="152" t="s">
        <v>8</v>
      </c>
      <c r="AF82" s="153"/>
      <c r="AG82" s="153"/>
      <c r="AH82" s="153"/>
      <c r="AI82" s="154"/>
      <c r="AJ82" s="152" t="s">
        <v>9</v>
      </c>
      <c r="AK82" s="153"/>
      <c r="AL82" s="154"/>
      <c r="AM82" s="181"/>
      <c r="AN82" s="166"/>
      <c r="AO82" s="169"/>
    </row>
    <row r="83" spans="1:41" s="6" customFormat="1" ht="11.25" customHeight="1" x14ac:dyDescent="0.2">
      <c r="A83" s="190"/>
      <c r="B83" s="190"/>
      <c r="C83" s="190"/>
      <c r="D83" s="21" t="s">
        <v>18</v>
      </c>
      <c r="E83" s="5">
        <v>1</v>
      </c>
      <c r="F83" s="5">
        <v>2</v>
      </c>
      <c r="G83" s="5">
        <v>3</v>
      </c>
      <c r="H83" s="5">
        <v>4</v>
      </c>
      <c r="I83" s="5">
        <v>5</v>
      </c>
      <c r="J83" s="5">
        <v>6</v>
      </c>
      <c r="K83" s="5">
        <v>7</v>
      </c>
      <c r="L83" s="5">
        <v>8</v>
      </c>
      <c r="M83" s="5">
        <v>9</v>
      </c>
      <c r="N83" s="5">
        <v>10</v>
      </c>
      <c r="O83" s="5">
        <v>11</v>
      </c>
      <c r="P83" s="5">
        <v>12</v>
      </c>
      <c r="Q83" s="5">
        <v>13</v>
      </c>
      <c r="R83" s="5">
        <v>14</v>
      </c>
      <c r="S83" s="5">
        <v>15</v>
      </c>
      <c r="T83" s="5">
        <v>16</v>
      </c>
      <c r="U83" s="5">
        <v>17</v>
      </c>
      <c r="V83" s="5">
        <v>18</v>
      </c>
      <c r="W83" s="5">
        <v>19</v>
      </c>
      <c r="X83" s="5">
        <v>20</v>
      </c>
      <c r="Y83" s="5">
        <v>21</v>
      </c>
      <c r="Z83" s="5">
        <v>22</v>
      </c>
      <c r="AA83" s="5">
        <v>23</v>
      </c>
      <c r="AB83" s="5">
        <v>24</v>
      </c>
      <c r="AC83" s="5">
        <v>25</v>
      </c>
      <c r="AD83" s="5">
        <v>26</v>
      </c>
      <c r="AE83" s="5">
        <v>27</v>
      </c>
      <c r="AF83" s="5">
        <v>28</v>
      </c>
      <c r="AG83" s="5">
        <v>29</v>
      </c>
      <c r="AH83" s="5">
        <v>30</v>
      </c>
      <c r="AI83" s="5">
        <v>31</v>
      </c>
      <c r="AJ83" s="5">
        <v>32</v>
      </c>
      <c r="AK83" s="5">
        <v>33</v>
      </c>
      <c r="AL83" s="5">
        <v>34</v>
      </c>
      <c r="AM83" s="182"/>
      <c r="AN83" s="167"/>
      <c r="AO83" s="170"/>
    </row>
    <row r="84" spans="1:41" ht="12.75" customHeight="1" x14ac:dyDescent="0.2">
      <c r="A84" s="161" t="s">
        <v>24</v>
      </c>
      <c r="B84" s="92" t="s">
        <v>12</v>
      </c>
      <c r="C84" s="47">
        <v>8</v>
      </c>
      <c r="D84" s="48"/>
      <c r="E84" s="25"/>
      <c r="F84" s="25"/>
      <c r="G84" s="25"/>
      <c r="H84" s="25"/>
      <c r="I84" s="25"/>
      <c r="J84" s="106" t="s">
        <v>94</v>
      </c>
      <c r="K84" s="25"/>
      <c r="L84" s="25"/>
      <c r="M84" s="25"/>
      <c r="N84" s="25"/>
      <c r="O84" s="25"/>
      <c r="P84" s="25"/>
      <c r="Q84" s="106" t="s">
        <v>94</v>
      </c>
      <c r="R84" s="25"/>
      <c r="S84" s="25"/>
      <c r="T84" s="25"/>
      <c r="U84" s="25"/>
      <c r="V84" s="25"/>
      <c r="W84" s="25"/>
      <c r="X84" s="106" t="s">
        <v>94</v>
      </c>
      <c r="Y84" s="25"/>
      <c r="Z84" s="25"/>
      <c r="AA84" s="25"/>
      <c r="AB84" s="25"/>
      <c r="AC84" s="106" t="s">
        <v>94</v>
      </c>
      <c r="AD84" s="25"/>
      <c r="AE84" s="25"/>
      <c r="AF84" s="25"/>
      <c r="AG84" s="25"/>
      <c r="AH84" s="108" t="s">
        <v>104</v>
      </c>
      <c r="AI84" s="25"/>
      <c r="AJ84" s="25"/>
      <c r="AK84" s="25"/>
      <c r="AL84" s="25"/>
      <c r="AM84" s="7">
        <f>COUNTA(E84:AL84)</f>
        <v>5</v>
      </c>
      <c r="AN84" s="3">
        <f>34*3</f>
        <v>102</v>
      </c>
      <c r="AO84" s="113">
        <f t="shared" ref="AO84:AO95" si="25">AM84/AN84</f>
        <v>4.9019607843137254E-2</v>
      </c>
    </row>
    <row r="85" spans="1:41" ht="12.75" customHeight="1" x14ac:dyDescent="0.2">
      <c r="A85" s="161"/>
      <c r="B85" s="92" t="s">
        <v>26</v>
      </c>
      <c r="C85" s="47">
        <v>8</v>
      </c>
      <c r="D85" s="48"/>
      <c r="E85" s="25"/>
      <c r="F85" s="25"/>
      <c r="G85" s="25"/>
      <c r="H85" s="25"/>
      <c r="I85" s="25"/>
      <c r="J85" s="25"/>
      <c r="K85" s="25"/>
      <c r="L85" s="25"/>
      <c r="M85" s="25"/>
      <c r="N85" s="25"/>
      <c r="O85" s="25"/>
      <c r="P85" s="25"/>
      <c r="Q85" s="25"/>
      <c r="R85" s="25"/>
      <c r="S85" s="25"/>
      <c r="T85" s="25"/>
      <c r="U85" s="25"/>
      <c r="V85" s="25"/>
      <c r="W85" s="25"/>
      <c r="X85" s="25"/>
      <c r="Y85" s="106" t="s">
        <v>94</v>
      </c>
      <c r="Z85" s="25"/>
      <c r="AA85" s="25"/>
      <c r="AB85" s="25"/>
      <c r="AC85" s="25"/>
      <c r="AD85" s="25"/>
      <c r="AE85" s="25"/>
      <c r="AF85" s="25"/>
      <c r="AG85" s="108" t="s">
        <v>96</v>
      </c>
      <c r="AH85" s="25"/>
      <c r="AI85" s="25"/>
      <c r="AJ85" s="25"/>
      <c r="AK85" s="25"/>
      <c r="AL85" s="25"/>
      <c r="AM85" s="7">
        <f t="shared" ref="AM85:AM95" si="26">COUNTA(E85:AL85)</f>
        <v>2</v>
      </c>
      <c r="AN85" s="3">
        <f>34*2</f>
        <v>68</v>
      </c>
      <c r="AO85" s="113">
        <f t="shared" si="25"/>
        <v>2.9411764705882353E-2</v>
      </c>
    </row>
    <row r="86" spans="1:41" x14ac:dyDescent="0.2">
      <c r="A86" s="161"/>
      <c r="B86" s="92" t="s">
        <v>11</v>
      </c>
      <c r="C86" s="47">
        <v>8</v>
      </c>
      <c r="D86" s="46"/>
      <c r="E86" s="25"/>
      <c r="F86" s="25"/>
      <c r="G86" s="25"/>
      <c r="H86" s="25"/>
      <c r="I86" s="106" t="s">
        <v>94</v>
      </c>
      <c r="J86" s="25"/>
      <c r="K86" s="25"/>
      <c r="L86" s="25"/>
      <c r="M86" s="25"/>
      <c r="N86" s="25"/>
      <c r="O86" s="25"/>
      <c r="P86" s="25"/>
      <c r="Q86" s="106" t="s">
        <v>94</v>
      </c>
      <c r="R86" s="25"/>
      <c r="S86" s="25"/>
      <c r="T86" s="25"/>
      <c r="U86" s="25"/>
      <c r="V86" s="25"/>
      <c r="W86" s="25"/>
      <c r="X86" s="25"/>
      <c r="Y86" s="25"/>
      <c r="Z86" s="25"/>
      <c r="AA86" s="106" t="s">
        <v>94</v>
      </c>
      <c r="AB86" s="25"/>
      <c r="AC86" s="25"/>
      <c r="AD86" s="25"/>
      <c r="AE86" s="25"/>
      <c r="AF86" s="108" t="s">
        <v>96</v>
      </c>
      <c r="AH86" s="25"/>
      <c r="AI86" s="25"/>
      <c r="AJ86" s="25"/>
      <c r="AK86" s="25"/>
      <c r="AL86" s="25"/>
      <c r="AM86" s="7">
        <f t="shared" si="26"/>
        <v>4</v>
      </c>
      <c r="AN86" s="3">
        <f t="shared" ref="AN86" si="27">34*3</f>
        <v>102</v>
      </c>
      <c r="AO86" s="113">
        <f t="shared" si="25"/>
        <v>3.9215686274509803E-2</v>
      </c>
    </row>
    <row r="87" spans="1:41" ht="12.75" customHeight="1" x14ac:dyDescent="0.2">
      <c r="A87" s="161"/>
      <c r="B87" s="92" t="s">
        <v>74</v>
      </c>
      <c r="C87" s="47">
        <v>8</v>
      </c>
      <c r="D87" s="75"/>
      <c r="E87" s="25"/>
      <c r="F87" s="25"/>
      <c r="G87" s="25"/>
      <c r="H87" s="40"/>
      <c r="I87" s="40"/>
      <c r="J87" s="25"/>
      <c r="K87" s="106" t="s">
        <v>94</v>
      </c>
      <c r="L87" s="25"/>
      <c r="M87" s="25"/>
      <c r="N87" s="25"/>
      <c r="O87" s="25"/>
      <c r="P87" s="25"/>
      <c r="Q87" s="25"/>
      <c r="R87" s="106" t="s">
        <v>94</v>
      </c>
      <c r="S87" s="25"/>
      <c r="T87" s="25"/>
      <c r="U87" s="25"/>
      <c r="V87" s="25"/>
      <c r="W87" s="25"/>
      <c r="X87" s="25"/>
      <c r="Y87" s="25"/>
      <c r="Z87" s="106" t="s">
        <v>94</v>
      </c>
      <c r="AA87" s="25"/>
      <c r="AB87" s="25"/>
      <c r="AC87" s="25"/>
      <c r="AD87" s="25"/>
      <c r="AE87" s="25"/>
      <c r="AF87" s="108" t="s">
        <v>96</v>
      </c>
      <c r="AG87" s="25"/>
      <c r="AH87" s="25"/>
      <c r="AI87" s="25"/>
      <c r="AJ87" s="25"/>
      <c r="AK87" s="25"/>
      <c r="AL87" s="25"/>
      <c r="AM87" s="7">
        <f t="shared" si="26"/>
        <v>4</v>
      </c>
      <c r="AN87" s="3">
        <v>102</v>
      </c>
      <c r="AO87" s="113">
        <f t="shared" si="25"/>
        <v>3.9215686274509803E-2</v>
      </c>
    </row>
    <row r="88" spans="1:41" ht="12.75" customHeight="1" x14ac:dyDescent="0.2">
      <c r="A88" s="161"/>
      <c r="B88" s="92" t="s">
        <v>75</v>
      </c>
      <c r="C88" s="47">
        <v>8</v>
      </c>
      <c r="D88" s="48"/>
      <c r="E88" s="25"/>
      <c r="F88" s="25"/>
      <c r="G88" s="25"/>
      <c r="H88" s="25"/>
      <c r="I88" s="106" t="s">
        <v>94</v>
      </c>
      <c r="J88" s="25"/>
      <c r="K88" s="25"/>
      <c r="L88" s="25"/>
      <c r="M88" s="25"/>
      <c r="N88" s="25"/>
      <c r="O88" s="25"/>
      <c r="P88" s="25"/>
      <c r="Q88" s="25"/>
      <c r="R88" s="25"/>
      <c r="S88" s="106" t="s">
        <v>94</v>
      </c>
      <c r="T88" s="25"/>
      <c r="U88" s="25"/>
      <c r="V88" s="25"/>
      <c r="W88" s="25"/>
      <c r="X88" s="25"/>
      <c r="Y88" s="25"/>
      <c r="Z88" s="25"/>
      <c r="AA88" s="25"/>
      <c r="AB88" s="25"/>
      <c r="AC88" s="25"/>
      <c r="AD88" s="106" t="s">
        <v>94</v>
      </c>
      <c r="AE88" s="25"/>
      <c r="AF88" s="25"/>
      <c r="AG88" s="25"/>
      <c r="AH88" s="25"/>
      <c r="AI88" s="41"/>
      <c r="AJ88" s="41"/>
      <c r="AK88" s="25"/>
      <c r="AL88" s="25"/>
      <c r="AM88" s="7">
        <f t="shared" si="26"/>
        <v>3</v>
      </c>
      <c r="AN88" s="3">
        <v>68</v>
      </c>
      <c r="AO88" s="113">
        <f t="shared" si="25"/>
        <v>4.4117647058823532E-2</v>
      </c>
    </row>
    <row r="89" spans="1:41" ht="25.5" x14ac:dyDescent="0.2">
      <c r="A89" s="161"/>
      <c r="B89" s="92" t="s">
        <v>76</v>
      </c>
      <c r="C89" s="47">
        <v>8</v>
      </c>
      <c r="D89" s="48"/>
      <c r="E89" s="25"/>
      <c r="F89" s="25"/>
      <c r="G89" s="25"/>
      <c r="H89" s="25"/>
      <c r="I89" s="25"/>
      <c r="J89" s="25"/>
      <c r="K89" s="25"/>
      <c r="L89" s="25"/>
      <c r="M89" s="25"/>
      <c r="N89" s="25"/>
      <c r="O89" s="25"/>
      <c r="P89" s="25"/>
      <c r="Q89" s="25"/>
      <c r="R89" s="106" t="s">
        <v>94</v>
      </c>
      <c r="S89" s="25"/>
      <c r="T89" s="25"/>
      <c r="U89" s="25"/>
      <c r="V89" s="25"/>
      <c r="W89" s="25"/>
      <c r="X89" s="25"/>
      <c r="Y89" s="25"/>
      <c r="Z89" s="25"/>
      <c r="AA89" s="25"/>
      <c r="AB89" s="25"/>
      <c r="AC89" s="25"/>
      <c r="AD89" s="25"/>
      <c r="AE89" s="25"/>
      <c r="AF89" s="25"/>
      <c r="AG89" s="25"/>
      <c r="AH89" s="25"/>
      <c r="AI89" s="41"/>
      <c r="AJ89" s="41"/>
      <c r="AK89" s="25"/>
      <c r="AL89" s="25"/>
      <c r="AM89" s="7">
        <f t="shared" si="26"/>
        <v>1</v>
      </c>
      <c r="AN89" s="3">
        <v>34</v>
      </c>
      <c r="AO89" s="113">
        <f t="shared" si="25"/>
        <v>2.9411764705882353E-2</v>
      </c>
    </row>
    <row r="90" spans="1:41" ht="12.75" customHeight="1" x14ac:dyDescent="0.2">
      <c r="A90" s="161"/>
      <c r="B90" s="92" t="s">
        <v>34</v>
      </c>
      <c r="C90" s="47">
        <v>8</v>
      </c>
      <c r="D90" s="48"/>
      <c r="E90" s="25"/>
      <c r="F90" s="25"/>
      <c r="G90" s="25"/>
      <c r="H90" s="25"/>
      <c r="I90" s="25"/>
      <c r="J90" s="25"/>
      <c r="K90" s="25"/>
      <c r="L90" s="25"/>
      <c r="M90" s="25"/>
      <c r="N90" s="25"/>
      <c r="O90" s="25"/>
      <c r="P90" s="25"/>
      <c r="Q90" s="25"/>
      <c r="R90" s="25"/>
      <c r="S90" s="25"/>
      <c r="T90" s="40"/>
      <c r="U90" s="25"/>
      <c r="V90" s="25"/>
      <c r="W90" s="25"/>
      <c r="X90" s="25"/>
      <c r="Y90" s="25"/>
      <c r="Z90" s="25"/>
      <c r="AA90" s="25"/>
      <c r="AB90" s="25"/>
      <c r="AC90" s="25"/>
      <c r="AD90" s="25"/>
      <c r="AE90" s="25"/>
      <c r="AF90" s="25"/>
      <c r="AH90" s="108" t="s">
        <v>96</v>
      </c>
      <c r="AI90" s="41"/>
      <c r="AJ90" s="41"/>
      <c r="AK90" s="25"/>
      <c r="AL90" s="25"/>
      <c r="AM90" s="7">
        <f t="shared" si="26"/>
        <v>1</v>
      </c>
      <c r="AN90" s="3">
        <v>34</v>
      </c>
      <c r="AO90" s="113">
        <f t="shared" si="25"/>
        <v>2.9411764705882353E-2</v>
      </c>
    </row>
    <row r="91" spans="1:41" ht="12" customHeight="1" x14ac:dyDescent="0.2">
      <c r="A91" s="161"/>
      <c r="B91" s="92" t="s">
        <v>27</v>
      </c>
      <c r="C91" s="47">
        <v>8</v>
      </c>
      <c r="D91" s="46"/>
      <c r="E91" s="25"/>
      <c r="F91" s="25"/>
      <c r="G91" s="25"/>
      <c r="H91" s="25"/>
      <c r="I91" s="106" t="s">
        <v>94</v>
      </c>
      <c r="J91" s="25"/>
      <c r="K91" s="25"/>
      <c r="L91" s="25"/>
      <c r="M91" s="25"/>
      <c r="N91" s="25"/>
      <c r="O91" s="25"/>
      <c r="P91" s="25"/>
      <c r="Q91" s="25"/>
      <c r="R91" s="106" t="s">
        <v>94</v>
      </c>
      <c r="S91" s="40"/>
      <c r="T91" s="25"/>
      <c r="U91" s="25"/>
      <c r="V91" s="25"/>
      <c r="W91" s="25"/>
      <c r="X91" s="25"/>
      <c r="Y91" s="25"/>
      <c r="Z91" s="25"/>
      <c r="AA91" s="25"/>
      <c r="AB91" s="25"/>
      <c r="AC91" s="25"/>
      <c r="AD91" s="25"/>
      <c r="AE91" s="25"/>
      <c r="AF91" s="25"/>
      <c r="AG91" s="25"/>
      <c r="AH91" s="108" t="s">
        <v>96</v>
      </c>
      <c r="AI91" s="41"/>
      <c r="AJ91" s="41"/>
      <c r="AK91" s="25"/>
      <c r="AL91" s="25"/>
      <c r="AM91" s="7">
        <f t="shared" si="26"/>
        <v>3</v>
      </c>
      <c r="AN91" s="3">
        <f t="shared" ref="AN91" si="28">34*3</f>
        <v>102</v>
      </c>
      <c r="AO91" s="113">
        <f t="shared" si="25"/>
        <v>2.9411764705882353E-2</v>
      </c>
    </row>
    <row r="92" spans="1:41" ht="12.75" customHeight="1" x14ac:dyDescent="0.2">
      <c r="A92" s="161"/>
      <c r="B92" s="92" t="s">
        <v>29</v>
      </c>
      <c r="C92" s="47">
        <v>8</v>
      </c>
      <c r="D92" s="46"/>
      <c r="E92" s="25"/>
      <c r="F92" s="25"/>
      <c r="G92" s="25"/>
      <c r="H92" s="106" t="s">
        <v>94</v>
      </c>
      <c r="I92" s="25"/>
      <c r="J92" s="25"/>
      <c r="K92" s="25"/>
      <c r="L92" s="25"/>
      <c r="M92" s="25"/>
      <c r="N92" s="25"/>
      <c r="O92" s="25"/>
      <c r="P92" s="25"/>
      <c r="Q92" s="25"/>
      <c r="R92" s="25"/>
      <c r="S92" s="40"/>
      <c r="T92" s="25"/>
      <c r="U92" s="25"/>
      <c r="V92" s="25"/>
      <c r="W92" s="25"/>
      <c r="X92" s="25"/>
      <c r="Y92" s="25"/>
      <c r="Z92" s="25"/>
      <c r="AA92" s="25"/>
      <c r="AB92" s="25"/>
      <c r="AC92" s="25"/>
      <c r="AD92" s="25"/>
      <c r="AE92" s="25"/>
      <c r="AF92" s="25"/>
      <c r="AG92" s="25"/>
      <c r="AH92" s="25"/>
      <c r="AI92" s="41"/>
      <c r="AJ92" s="109" t="s">
        <v>96</v>
      </c>
      <c r="AK92" s="25"/>
      <c r="AL92" s="25"/>
      <c r="AM92" s="7">
        <f t="shared" si="26"/>
        <v>2</v>
      </c>
      <c r="AN92" s="3">
        <v>68</v>
      </c>
      <c r="AO92" s="113">
        <f t="shared" si="25"/>
        <v>2.9411764705882353E-2</v>
      </c>
    </row>
    <row r="93" spans="1:41" ht="12.75" customHeight="1" x14ac:dyDescent="0.2">
      <c r="A93" s="161"/>
      <c r="B93" s="92" t="s">
        <v>33</v>
      </c>
      <c r="C93" s="47">
        <v>8</v>
      </c>
      <c r="D93" s="46"/>
      <c r="E93" s="25"/>
      <c r="F93" s="25"/>
      <c r="G93" s="25"/>
      <c r="H93" s="25"/>
      <c r="I93" s="25"/>
      <c r="J93" s="25"/>
      <c r="K93" s="25"/>
      <c r="L93" s="25"/>
      <c r="M93" s="25"/>
      <c r="N93" s="25"/>
      <c r="O93" s="25"/>
      <c r="P93" s="25"/>
      <c r="Q93" s="25"/>
      <c r="R93" s="25"/>
      <c r="S93" s="104" t="s">
        <v>93</v>
      </c>
      <c r="T93" s="25"/>
      <c r="U93" s="25"/>
      <c r="V93" s="25"/>
      <c r="W93" s="25"/>
      <c r="X93" s="25"/>
      <c r="Y93" s="25"/>
      <c r="Z93" s="25"/>
      <c r="AA93" s="25"/>
      <c r="AB93" s="25"/>
      <c r="AC93" s="25"/>
      <c r="AD93" s="25"/>
      <c r="AE93" s="25"/>
      <c r="AF93" s="25"/>
      <c r="AG93" s="25"/>
      <c r="AH93" s="25"/>
      <c r="AI93" s="41"/>
      <c r="AJ93" s="109" t="s">
        <v>96</v>
      </c>
      <c r="AK93" s="25"/>
      <c r="AL93" s="25"/>
      <c r="AM93" s="7">
        <f t="shared" si="26"/>
        <v>2</v>
      </c>
      <c r="AN93" s="3">
        <v>68</v>
      </c>
      <c r="AO93" s="113">
        <f t="shared" si="25"/>
        <v>2.9411764705882353E-2</v>
      </c>
    </row>
    <row r="94" spans="1:41" ht="12.75" customHeight="1" x14ac:dyDescent="0.2">
      <c r="A94" s="161"/>
      <c r="B94" s="91" t="s">
        <v>36</v>
      </c>
      <c r="C94" s="47">
        <v>8</v>
      </c>
      <c r="D94" s="46"/>
      <c r="E94" s="25"/>
      <c r="F94" s="25"/>
      <c r="G94" s="25"/>
      <c r="H94" s="25"/>
      <c r="I94" s="25"/>
      <c r="J94" s="25"/>
      <c r="K94" s="25"/>
      <c r="L94" s="25"/>
      <c r="M94" s="25"/>
      <c r="N94" s="25"/>
      <c r="O94" s="25"/>
      <c r="P94" s="25"/>
      <c r="Q94" s="106" t="s">
        <v>94</v>
      </c>
      <c r="R94" s="25"/>
      <c r="S94" s="40"/>
      <c r="T94" s="25"/>
      <c r="U94" s="25"/>
      <c r="V94" s="25"/>
      <c r="W94" s="25"/>
      <c r="X94" s="25"/>
      <c r="Y94" s="25"/>
      <c r="Z94" s="25"/>
      <c r="AA94" s="25"/>
      <c r="AB94" s="25"/>
      <c r="AC94" s="25"/>
      <c r="AD94" s="25"/>
      <c r="AE94" s="25"/>
      <c r="AF94" s="25"/>
      <c r="AG94" s="25"/>
      <c r="AH94" s="108" t="s">
        <v>96</v>
      </c>
      <c r="AI94" s="41"/>
      <c r="AJ94" s="41"/>
      <c r="AK94" s="25"/>
      <c r="AL94" s="25"/>
      <c r="AM94" s="7">
        <f t="shared" si="26"/>
        <v>2</v>
      </c>
      <c r="AN94" s="3">
        <f t="shared" ref="AN94:AN95" si="29">34*2</f>
        <v>68</v>
      </c>
      <c r="AO94" s="113">
        <f t="shared" si="25"/>
        <v>2.9411764705882353E-2</v>
      </c>
    </row>
    <row r="95" spans="1:41" ht="12.75" customHeight="1" x14ac:dyDescent="0.2">
      <c r="A95" s="161"/>
      <c r="B95" s="91" t="s">
        <v>28</v>
      </c>
      <c r="C95" s="47">
        <v>8</v>
      </c>
      <c r="D95" s="46"/>
      <c r="E95" s="25"/>
      <c r="F95" s="25"/>
      <c r="G95" s="25"/>
      <c r="H95" s="106" t="s">
        <v>94</v>
      </c>
      <c r="I95" s="25"/>
      <c r="J95" s="25"/>
      <c r="K95" s="25"/>
      <c r="L95" s="25"/>
      <c r="M95" s="25"/>
      <c r="N95" s="25"/>
      <c r="O95" s="25"/>
      <c r="P95" s="25"/>
      <c r="Q95" s="25"/>
      <c r="R95" s="25"/>
      <c r="S95" s="40"/>
      <c r="T95" s="25"/>
      <c r="U95" s="25"/>
      <c r="V95" s="25"/>
      <c r="W95" s="25"/>
      <c r="X95" s="25"/>
      <c r="Y95" s="25"/>
      <c r="Z95" s="106" t="s">
        <v>94</v>
      </c>
      <c r="AA95" s="25"/>
      <c r="AB95" s="25"/>
      <c r="AC95" s="25"/>
      <c r="AD95" s="25"/>
      <c r="AE95" s="25"/>
      <c r="AF95" s="25"/>
      <c r="AG95" s="25"/>
      <c r="AH95" s="25"/>
      <c r="AI95" s="41"/>
      <c r="AJ95" s="109" t="s">
        <v>96</v>
      </c>
      <c r="AK95" s="25"/>
      <c r="AL95" s="25"/>
      <c r="AM95" s="7">
        <f t="shared" si="26"/>
        <v>3</v>
      </c>
      <c r="AN95" s="3">
        <f t="shared" si="29"/>
        <v>68</v>
      </c>
      <c r="AO95" s="113">
        <f t="shared" si="25"/>
        <v>4.4117647058823532E-2</v>
      </c>
    </row>
    <row r="96" spans="1:41" ht="27" customHeight="1" x14ac:dyDescent="0.2">
      <c r="A96" s="63"/>
      <c r="B96" s="64"/>
      <c r="C96" s="64"/>
      <c r="D96" s="64"/>
      <c r="E96" s="62"/>
      <c r="F96" s="62"/>
      <c r="G96" s="62"/>
      <c r="H96" s="62"/>
      <c r="I96" s="62"/>
      <c r="J96" s="62"/>
      <c r="K96" s="62"/>
      <c r="L96" s="62"/>
      <c r="M96" s="62"/>
      <c r="N96" s="62"/>
      <c r="O96" s="62"/>
      <c r="P96" s="62"/>
      <c r="Q96" s="62"/>
      <c r="R96" s="62"/>
      <c r="S96" s="62"/>
      <c r="T96" s="62"/>
      <c r="U96" s="62"/>
      <c r="V96" s="62"/>
      <c r="W96" s="62"/>
      <c r="X96" s="62"/>
      <c r="Y96" s="62"/>
      <c r="Z96" s="62"/>
      <c r="AA96" s="62"/>
      <c r="AB96" s="62"/>
      <c r="AC96" s="62"/>
      <c r="AD96" s="62"/>
      <c r="AE96" s="62"/>
      <c r="AF96" s="62"/>
      <c r="AG96" s="62"/>
      <c r="AH96" s="62"/>
      <c r="AI96" s="62"/>
      <c r="AJ96" s="119"/>
      <c r="AK96" s="119"/>
      <c r="AL96" s="119"/>
      <c r="AM96" s="63"/>
      <c r="AN96" s="63"/>
      <c r="AO96" s="63"/>
    </row>
    <row r="97" spans="1:45" s="2" customFormat="1" ht="81.75" customHeight="1" x14ac:dyDescent="0.2">
      <c r="A97" s="162" t="s">
        <v>37</v>
      </c>
      <c r="B97" s="163"/>
      <c r="C97" s="163"/>
      <c r="D97" s="164"/>
      <c r="E97" s="171" t="s">
        <v>102</v>
      </c>
      <c r="F97" s="172"/>
      <c r="G97" s="172"/>
      <c r="H97" s="172"/>
      <c r="I97" s="172"/>
      <c r="J97" s="172"/>
      <c r="K97" s="172"/>
      <c r="L97" s="172"/>
      <c r="M97" s="172"/>
      <c r="N97" s="172"/>
      <c r="O97" s="172"/>
      <c r="P97" s="172"/>
      <c r="Q97" s="172"/>
      <c r="R97" s="172"/>
      <c r="S97" s="172"/>
      <c r="T97" s="172"/>
      <c r="U97" s="172"/>
      <c r="V97" s="172"/>
      <c r="W97" s="172"/>
      <c r="X97" s="172"/>
      <c r="Y97" s="172"/>
      <c r="Z97" s="172"/>
      <c r="AA97" s="172"/>
      <c r="AB97" s="172"/>
      <c r="AC97" s="172"/>
      <c r="AD97" s="172"/>
      <c r="AE97" s="172"/>
      <c r="AF97" s="172"/>
      <c r="AG97" s="172"/>
      <c r="AH97" s="172"/>
      <c r="AI97" s="172"/>
      <c r="AJ97" s="172"/>
      <c r="AK97" s="172"/>
      <c r="AL97" s="172"/>
      <c r="AM97" s="180" t="s">
        <v>19</v>
      </c>
      <c r="AN97" s="165" t="s">
        <v>21</v>
      </c>
      <c r="AO97" s="168" t="s">
        <v>20</v>
      </c>
    </row>
    <row r="98" spans="1:45" s="2" customFormat="1" ht="21.75" customHeight="1" x14ac:dyDescent="0.2">
      <c r="A98" s="190" t="s">
        <v>0</v>
      </c>
      <c r="B98" s="190"/>
      <c r="C98" s="190"/>
      <c r="D98" s="21" t="s">
        <v>17</v>
      </c>
      <c r="E98" s="152" t="s">
        <v>1</v>
      </c>
      <c r="F98" s="153"/>
      <c r="G98" s="153"/>
      <c r="H98" s="154"/>
      <c r="I98" s="152" t="s">
        <v>2</v>
      </c>
      <c r="J98" s="153"/>
      <c r="K98" s="153"/>
      <c r="L98" s="154"/>
      <c r="M98" s="152" t="s">
        <v>3</v>
      </c>
      <c r="N98" s="153"/>
      <c r="O98" s="153"/>
      <c r="P98" s="154"/>
      <c r="Q98" s="152" t="s">
        <v>4</v>
      </c>
      <c r="R98" s="153"/>
      <c r="S98" s="153"/>
      <c r="T98" s="154"/>
      <c r="U98" s="152" t="s">
        <v>5</v>
      </c>
      <c r="V98" s="153"/>
      <c r="W98" s="154"/>
      <c r="X98" s="152" t="s">
        <v>6</v>
      </c>
      <c r="Y98" s="153"/>
      <c r="Z98" s="153"/>
      <c r="AA98" s="154"/>
      <c r="AB98" s="152" t="s">
        <v>7</v>
      </c>
      <c r="AC98" s="153"/>
      <c r="AD98" s="154"/>
      <c r="AE98" s="152" t="s">
        <v>8</v>
      </c>
      <c r="AF98" s="153"/>
      <c r="AG98" s="153"/>
      <c r="AH98" s="153"/>
      <c r="AI98" s="154"/>
      <c r="AJ98" s="152" t="s">
        <v>9</v>
      </c>
      <c r="AK98" s="153"/>
      <c r="AL98" s="154"/>
      <c r="AM98" s="181"/>
      <c r="AN98" s="166"/>
      <c r="AO98" s="169"/>
    </row>
    <row r="99" spans="1:45" s="6" customFormat="1" ht="11.25" customHeight="1" x14ac:dyDescent="0.2">
      <c r="A99" s="190"/>
      <c r="B99" s="190"/>
      <c r="C99" s="190"/>
      <c r="D99" s="21" t="s">
        <v>18</v>
      </c>
      <c r="E99" s="5">
        <v>1</v>
      </c>
      <c r="F99" s="5">
        <v>2</v>
      </c>
      <c r="G99" s="5">
        <v>3</v>
      </c>
      <c r="H99" s="5">
        <v>4</v>
      </c>
      <c r="I99" s="5">
        <v>5</v>
      </c>
      <c r="J99" s="5">
        <v>6</v>
      </c>
      <c r="K99" s="5">
        <v>7</v>
      </c>
      <c r="L99" s="5">
        <v>8</v>
      </c>
      <c r="M99" s="5">
        <v>9</v>
      </c>
      <c r="N99" s="5">
        <v>10</v>
      </c>
      <c r="O99" s="5">
        <v>11</v>
      </c>
      <c r="P99" s="5">
        <v>12</v>
      </c>
      <c r="Q99" s="5">
        <v>13</v>
      </c>
      <c r="R99" s="5">
        <v>14</v>
      </c>
      <c r="S99" s="5">
        <v>15</v>
      </c>
      <c r="T99" s="5">
        <v>16</v>
      </c>
      <c r="U99" s="5">
        <v>17</v>
      </c>
      <c r="V99" s="5">
        <v>18</v>
      </c>
      <c r="W99" s="5">
        <v>19</v>
      </c>
      <c r="X99" s="5">
        <v>20</v>
      </c>
      <c r="Y99" s="5">
        <v>21</v>
      </c>
      <c r="Z99" s="5">
        <v>22</v>
      </c>
      <c r="AA99" s="5">
        <v>23</v>
      </c>
      <c r="AB99" s="5">
        <v>24</v>
      </c>
      <c r="AC99" s="5">
        <v>25</v>
      </c>
      <c r="AD99" s="5">
        <v>26</v>
      </c>
      <c r="AE99" s="5">
        <v>27</v>
      </c>
      <c r="AF99" s="5">
        <v>28</v>
      </c>
      <c r="AG99" s="5">
        <v>29</v>
      </c>
      <c r="AH99" s="5">
        <v>30</v>
      </c>
      <c r="AI99" s="5">
        <v>31</v>
      </c>
      <c r="AJ99" s="5">
        <v>32</v>
      </c>
      <c r="AK99" s="5">
        <v>33</v>
      </c>
      <c r="AL99" s="5">
        <v>34</v>
      </c>
      <c r="AM99" s="182"/>
      <c r="AN99" s="167"/>
      <c r="AO99" s="170"/>
    </row>
    <row r="100" spans="1:45" ht="12.75" customHeight="1" x14ac:dyDescent="0.2">
      <c r="A100" s="161" t="s">
        <v>24</v>
      </c>
      <c r="B100" s="117" t="s">
        <v>12</v>
      </c>
      <c r="C100" s="47">
        <v>9</v>
      </c>
      <c r="D100" s="48"/>
      <c r="E100" s="25"/>
      <c r="F100" s="25"/>
      <c r="G100" s="106" t="s">
        <v>94</v>
      </c>
      <c r="H100" s="25"/>
      <c r="I100" s="25"/>
      <c r="J100" s="25"/>
      <c r="K100" s="25"/>
      <c r="N100" s="106" t="s">
        <v>94</v>
      </c>
      <c r="O100" s="25"/>
      <c r="P100" s="25"/>
      <c r="Q100" s="25"/>
      <c r="S100" s="106" t="s">
        <v>94</v>
      </c>
      <c r="T100" s="25"/>
      <c r="U100" s="25"/>
      <c r="V100" s="25"/>
      <c r="W100" s="25"/>
      <c r="X100" s="25"/>
      <c r="Y100" s="25"/>
      <c r="Z100" s="25"/>
      <c r="AA100" s="106" t="s">
        <v>94</v>
      </c>
      <c r="AB100" s="25"/>
      <c r="AC100" s="25"/>
      <c r="AD100" s="25"/>
      <c r="AE100" s="25"/>
      <c r="AF100" s="106" t="s">
        <v>94</v>
      </c>
      <c r="AG100" s="25"/>
      <c r="AH100" s="25"/>
      <c r="AI100" s="25"/>
      <c r="AJ100" s="25"/>
      <c r="AK100" s="25"/>
      <c r="AL100" s="25"/>
      <c r="AM100" s="7">
        <f>COUNTA(E100:AL100)</f>
        <v>5</v>
      </c>
      <c r="AN100" s="3">
        <f>34*3</f>
        <v>102</v>
      </c>
      <c r="AO100" s="113">
        <f t="shared" ref="AO100:AO111" si="30">AM100/AN100</f>
        <v>4.9019607843137254E-2</v>
      </c>
    </row>
    <row r="101" spans="1:45" ht="12.75" customHeight="1" x14ac:dyDescent="0.2">
      <c r="A101" s="161"/>
      <c r="B101" s="117" t="s">
        <v>26</v>
      </c>
      <c r="C101" s="47">
        <v>9</v>
      </c>
      <c r="D101" s="48"/>
      <c r="E101" s="25"/>
      <c r="F101" s="25"/>
      <c r="G101" s="25"/>
      <c r="H101" s="25"/>
      <c r="I101" s="25"/>
      <c r="J101" s="25"/>
      <c r="K101" s="25"/>
      <c r="L101" s="25"/>
      <c r="M101" s="25"/>
      <c r="N101" s="25"/>
      <c r="O101" s="25"/>
      <c r="P101" s="25"/>
      <c r="Q101" s="25"/>
      <c r="R101" s="106" t="s">
        <v>94</v>
      </c>
      <c r="S101" s="25"/>
      <c r="T101" s="25"/>
      <c r="U101" s="25"/>
      <c r="V101" s="25"/>
      <c r="W101" s="25"/>
      <c r="X101" s="25"/>
      <c r="Y101" s="25"/>
      <c r="Z101" s="25"/>
      <c r="AA101" s="25"/>
      <c r="AB101" s="106" t="s">
        <v>94</v>
      </c>
      <c r="AC101" s="25"/>
      <c r="AD101" s="25"/>
      <c r="AE101" s="25"/>
      <c r="AF101" s="25"/>
      <c r="AG101" s="25"/>
      <c r="AH101" s="106" t="s">
        <v>94</v>
      </c>
      <c r="AI101" s="25"/>
      <c r="AJ101" s="25"/>
      <c r="AK101" s="25"/>
      <c r="AL101" s="25"/>
      <c r="AM101" s="7">
        <f t="shared" ref="AM101:AM111" si="31">COUNTA(E101:AL101)</f>
        <v>3</v>
      </c>
      <c r="AN101" s="3">
        <f t="shared" ref="AN101" si="32">34*3</f>
        <v>102</v>
      </c>
      <c r="AO101" s="113">
        <f t="shared" si="30"/>
        <v>2.9411764705882353E-2</v>
      </c>
    </row>
    <row r="102" spans="1:45" ht="12.75" customHeight="1" x14ac:dyDescent="0.2">
      <c r="A102" s="161"/>
      <c r="B102" s="117" t="s">
        <v>74</v>
      </c>
      <c r="C102" s="47">
        <v>9</v>
      </c>
      <c r="D102" s="48"/>
      <c r="E102" s="25"/>
      <c r="F102" s="25"/>
      <c r="G102" s="25"/>
      <c r="H102" s="42"/>
      <c r="I102" s="40"/>
      <c r="J102" s="106" t="s">
        <v>94</v>
      </c>
      <c r="K102" s="25"/>
      <c r="L102" s="25"/>
      <c r="M102" s="25"/>
      <c r="N102" s="25"/>
      <c r="O102" s="25"/>
      <c r="P102" s="25"/>
      <c r="Q102" s="106" t="s">
        <v>94</v>
      </c>
      <c r="R102" s="25"/>
      <c r="S102" s="25"/>
      <c r="T102" s="25"/>
      <c r="U102" s="25"/>
      <c r="V102" s="25"/>
      <c r="W102" s="25"/>
      <c r="X102" s="25"/>
      <c r="Y102" s="25"/>
      <c r="Z102" s="25"/>
      <c r="AA102" s="106" t="s">
        <v>94</v>
      </c>
      <c r="AB102" s="25"/>
      <c r="AC102" s="25"/>
      <c r="AD102" s="25"/>
      <c r="AE102" s="106" t="s">
        <v>94</v>
      </c>
      <c r="AF102" s="25"/>
      <c r="AG102" s="25"/>
      <c r="AH102" s="25"/>
      <c r="AI102" s="25"/>
      <c r="AJ102" s="25"/>
      <c r="AK102" s="25"/>
      <c r="AL102" s="25"/>
      <c r="AM102" s="7">
        <f t="shared" si="31"/>
        <v>4</v>
      </c>
      <c r="AN102" s="3">
        <v>102</v>
      </c>
      <c r="AO102" s="113">
        <f t="shared" si="30"/>
        <v>3.9215686274509803E-2</v>
      </c>
    </row>
    <row r="103" spans="1:45" x14ac:dyDescent="0.2">
      <c r="A103" s="161"/>
      <c r="B103" s="117" t="s">
        <v>75</v>
      </c>
      <c r="C103" s="47">
        <v>9</v>
      </c>
      <c r="D103" s="48"/>
      <c r="E103" s="25"/>
      <c r="F103" s="25"/>
      <c r="G103" s="25"/>
      <c r="H103" s="25"/>
      <c r="I103" s="25"/>
      <c r="J103" s="106" t="s">
        <v>94</v>
      </c>
      <c r="K103" s="25"/>
      <c r="L103" s="25"/>
      <c r="M103" s="25"/>
      <c r="N103" s="25"/>
      <c r="O103" s="25"/>
      <c r="P103" s="25"/>
      <c r="Q103" s="106" t="s">
        <v>94</v>
      </c>
      <c r="R103" s="25"/>
      <c r="S103" s="25"/>
      <c r="T103" s="25"/>
      <c r="U103" s="25"/>
      <c r="V103" s="25"/>
      <c r="W103" s="25"/>
      <c r="X103" s="25"/>
      <c r="Y103" s="25"/>
      <c r="Z103" s="25"/>
      <c r="AA103" s="25"/>
      <c r="AB103" s="106" t="s">
        <v>94</v>
      </c>
      <c r="AC103" s="25"/>
      <c r="AD103" s="25"/>
      <c r="AE103" s="25"/>
      <c r="AF103" s="25"/>
      <c r="AG103" s="25"/>
      <c r="AH103" s="25"/>
      <c r="AI103" s="107" t="s">
        <v>94</v>
      </c>
      <c r="AJ103" s="41"/>
      <c r="AK103" s="25"/>
      <c r="AL103" s="25"/>
      <c r="AM103" s="7">
        <f t="shared" si="31"/>
        <v>4</v>
      </c>
      <c r="AN103" s="3">
        <v>68</v>
      </c>
      <c r="AO103" s="113">
        <f t="shared" si="30"/>
        <v>5.8823529411764705E-2</v>
      </c>
    </row>
    <row r="104" spans="1:45" ht="12.75" customHeight="1" x14ac:dyDescent="0.2">
      <c r="A104" s="161"/>
      <c r="B104" s="103" t="s">
        <v>11</v>
      </c>
      <c r="C104" s="114">
        <v>9</v>
      </c>
      <c r="D104" s="48"/>
      <c r="E104" s="25"/>
      <c r="F104" s="25"/>
      <c r="G104" s="25"/>
      <c r="H104" s="106" t="s">
        <v>94</v>
      </c>
      <c r="I104" s="25"/>
      <c r="J104" s="25"/>
      <c r="K104" s="25"/>
      <c r="L104" s="25"/>
      <c r="M104" s="25"/>
      <c r="N104" s="106" t="s">
        <v>94</v>
      </c>
      <c r="O104" s="25"/>
      <c r="P104" s="25"/>
      <c r="Q104" s="25"/>
      <c r="R104" s="25"/>
      <c r="S104" s="25"/>
      <c r="T104" s="25"/>
      <c r="U104" s="25"/>
      <c r="V104" s="25"/>
      <c r="W104" s="25"/>
      <c r="X104" s="25"/>
      <c r="Y104" s="106" t="s">
        <v>94</v>
      </c>
      <c r="Z104" s="25"/>
      <c r="AA104" s="25"/>
      <c r="AB104" s="25"/>
      <c r="AC104" s="25"/>
      <c r="AD104" s="25"/>
      <c r="AE104" s="25"/>
      <c r="AF104" s="25"/>
      <c r="AG104" s="25"/>
      <c r="AH104" s="25"/>
      <c r="AI104" s="41"/>
      <c r="AJ104" s="41"/>
      <c r="AK104" s="25"/>
      <c r="AL104" s="25"/>
      <c r="AM104" s="7">
        <v>5</v>
      </c>
      <c r="AN104" s="3">
        <v>102</v>
      </c>
      <c r="AO104" s="113">
        <f t="shared" si="30"/>
        <v>4.9019607843137254E-2</v>
      </c>
      <c r="AQ104" s="1">
        <v>10</v>
      </c>
      <c r="AR104" s="1">
        <v>102</v>
      </c>
      <c r="AS104" s="1">
        <v>9.8039215686274508E-2</v>
      </c>
    </row>
    <row r="105" spans="1:45" ht="24" customHeight="1" x14ac:dyDescent="0.2">
      <c r="A105" s="161"/>
      <c r="B105" s="117" t="s">
        <v>76</v>
      </c>
      <c r="C105" s="47">
        <v>9</v>
      </c>
      <c r="D105" s="46"/>
      <c r="E105" s="25"/>
      <c r="F105" s="25"/>
      <c r="G105" s="25"/>
      <c r="H105" s="25"/>
      <c r="I105" s="25"/>
      <c r="J105" s="25"/>
      <c r="K105" s="25"/>
      <c r="L105" s="25"/>
      <c r="M105" s="25"/>
      <c r="N105" s="25"/>
      <c r="O105" s="25"/>
      <c r="P105" s="25"/>
      <c r="Q105" s="25"/>
      <c r="R105" s="25"/>
      <c r="S105" s="25"/>
      <c r="T105" s="25"/>
      <c r="U105" s="25"/>
      <c r="V105" s="25"/>
      <c r="W105" s="25"/>
      <c r="X105" s="25"/>
      <c r="Y105" s="25"/>
      <c r="Z105" s="25"/>
      <c r="AA105" s="25"/>
      <c r="AB105" s="25"/>
      <c r="AC105" s="25"/>
      <c r="AD105" s="25"/>
      <c r="AE105" s="25"/>
      <c r="AF105" s="25"/>
      <c r="AG105" s="25"/>
      <c r="AH105" s="25"/>
      <c r="AI105" s="41"/>
      <c r="AJ105" s="41"/>
      <c r="AK105" s="106" t="s">
        <v>94</v>
      </c>
      <c r="AL105" s="25"/>
      <c r="AM105" s="7">
        <f t="shared" si="31"/>
        <v>1</v>
      </c>
      <c r="AN105" s="3">
        <f>34*1</f>
        <v>34</v>
      </c>
      <c r="AO105" s="113">
        <f t="shared" si="30"/>
        <v>2.9411764705882353E-2</v>
      </c>
    </row>
    <row r="106" spans="1:45" x14ac:dyDescent="0.2">
      <c r="A106" s="161"/>
      <c r="B106" s="117" t="s">
        <v>34</v>
      </c>
      <c r="C106" s="47">
        <v>9</v>
      </c>
      <c r="D106" s="46"/>
      <c r="E106" s="25"/>
      <c r="F106" s="25"/>
      <c r="G106" s="25"/>
      <c r="H106" s="25"/>
      <c r="I106" s="25"/>
      <c r="J106" s="25"/>
      <c r="K106" s="25"/>
      <c r="L106" s="25"/>
      <c r="M106" s="25"/>
      <c r="N106" s="25"/>
      <c r="O106" s="25"/>
      <c r="P106" s="25"/>
      <c r="Q106" s="25"/>
      <c r="R106" s="25"/>
      <c r="S106" s="25"/>
      <c r="T106" s="25"/>
      <c r="U106" s="25"/>
      <c r="V106" s="25"/>
      <c r="W106" s="106" t="s">
        <v>94</v>
      </c>
      <c r="X106" s="25"/>
      <c r="Y106" s="25"/>
      <c r="Z106" s="25"/>
      <c r="AA106" s="25"/>
      <c r="AB106" s="25"/>
      <c r="AC106" s="25"/>
      <c r="AD106" s="25"/>
      <c r="AE106" s="25"/>
      <c r="AF106" s="25"/>
      <c r="AG106" s="25"/>
      <c r="AH106" s="25"/>
      <c r="AI106" s="41"/>
      <c r="AJ106" s="41"/>
      <c r="AK106" s="25"/>
      <c r="AL106" s="25"/>
      <c r="AM106" s="7">
        <f t="shared" si="31"/>
        <v>1</v>
      </c>
      <c r="AN106" s="3">
        <f t="shared" ref="AN106" si="33">34*1</f>
        <v>34</v>
      </c>
      <c r="AO106" s="113">
        <f t="shared" si="30"/>
        <v>2.9411764705882353E-2</v>
      </c>
    </row>
    <row r="107" spans="1:45" x14ac:dyDescent="0.2">
      <c r="A107" s="161"/>
      <c r="B107" s="117" t="s">
        <v>27</v>
      </c>
      <c r="C107" s="47">
        <v>9</v>
      </c>
      <c r="D107" s="46"/>
      <c r="E107" s="25"/>
      <c r="F107" s="25"/>
      <c r="G107" s="25"/>
      <c r="H107" s="25"/>
      <c r="I107" s="25"/>
      <c r="J107" s="25"/>
      <c r="K107" s="25"/>
      <c r="L107" s="25"/>
      <c r="M107" s="25"/>
      <c r="N107" s="25"/>
      <c r="O107" s="25"/>
      <c r="P107" s="106" t="s">
        <v>94</v>
      </c>
      <c r="Q107" s="25"/>
      <c r="R107" s="25"/>
      <c r="S107" s="25"/>
      <c r="T107" s="25"/>
      <c r="U107" s="25"/>
      <c r="V107" s="25"/>
      <c r="W107" s="106" t="s">
        <v>94</v>
      </c>
      <c r="X107" s="25"/>
      <c r="Y107" s="25"/>
      <c r="Z107" s="25"/>
      <c r="AA107" s="25"/>
      <c r="AB107" s="25"/>
      <c r="AC107" s="25"/>
      <c r="AD107" s="25"/>
      <c r="AE107" s="25"/>
      <c r="AF107" s="25"/>
      <c r="AG107" s="25"/>
      <c r="AH107" s="25"/>
      <c r="AI107" s="41"/>
      <c r="AJ107" s="41"/>
      <c r="AK107" s="25"/>
      <c r="AL107" s="25"/>
      <c r="AM107" s="7">
        <f t="shared" si="31"/>
        <v>2</v>
      </c>
      <c r="AN107" s="3">
        <v>85</v>
      </c>
      <c r="AO107" s="113">
        <f t="shared" si="30"/>
        <v>2.3529411764705882E-2</v>
      </c>
    </row>
    <row r="108" spans="1:45" x14ac:dyDescent="0.2">
      <c r="A108" s="161"/>
      <c r="B108" s="117" t="s">
        <v>29</v>
      </c>
      <c r="C108" s="47">
        <v>9</v>
      </c>
      <c r="D108" s="46"/>
      <c r="E108" s="25"/>
      <c r="F108" s="106" t="s">
        <v>94</v>
      </c>
      <c r="G108" s="25"/>
      <c r="H108" s="25"/>
      <c r="I108" s="25"/>
      <c r="J108" s="25"/>
      <c r="K108" s="25"/>
      <c r="L108" s="25"/>
      <c r="M108" s="25"/>
      <c r="N108" s="25"/>
      <c r="O108" s="25"/>
      <c r="P108" s="25"/>
      <c r="Q108" s="25"/>
      <c r="R108" s="25"/>
      <c r="S108" s="25"/>
      <c r="T108" s="25"/>
      <c r="U108" s="25"/>
      <c r="V108" s="25"/>
      <c r="W108" s="25"/>
      <c r="X108" s="25"/>
      <c r="Y108" s="25"/>
      <c r="Z108" s="25"/>
      <c r="AA108" s="25"/>
      <c r="AB108" s="25"/>
      <c r="AC108" s="25"/>
      <c r="AD108" s="25"/>
      <c r="AE108" s="25"/>
      <c r="AF108" s="25"/>
      <c r="AG108" s="25"/>
      <c r="AH108" s="25"/>
      <c r="AI108" s="41"/>
      <c r="AJ108" s="41"/>
      <c r="AK108" s="106" t="s">
        <v>94</v>
      </c>
      <c r="AL108" s="25"/>
      <c r="AM108" s="7">
        <f t="shared" si="31"/>
        <v>2</v>
      </c>
      <c r="AN108" s="3">
        <f>34*2</f>
        <v>68</v>
      </c>
      <c r="AO108" s="113">
        <f t="shared" si="30"/>
        <v>2.9411764705882353E-2</v>
      </c>
    </row>
    <row r="109" spans="1:45" x14ac:dyDescent="0.2">
      <c r="A109" s="161"/>
      <c r="B109" s="117" t="s">
        <v>33</v>
      </c>
      <c r="C109" s="47">
        <v>9</v>
      </c>
      <c r="D109" s="46"/>
      <c r="E109" s="25"/>
      <c r="F109" s="25"/>
      <c r="G109" s="25"/>
      <c r="H109" s="25"/>
      <c r="I109" s="25"/>
      <c r="J109" s="25"/>
      <c r="K109" s="25"/>
      <c r="L109" s="25"/>
      <c r="M109" s="25"/>
      <c r="N109" s="25"/>
      <c r="O109" s="106" t="s">
        <v>94</v>
      </c>
      <c r="P109" s="25"/>
      <c r="Q109" s="25"/>
      <c r="R109" s="25"/>
      <c r="S109" s="25"/>
      <c r="T109" s="25"/>
      <c r="U109" s="25"/>
      <c r="V109" s="25"/>
      <c r="W109" s="106" t="s">
        <v>94</v>
      </c>
      <c r="X109" s="25"/>
      <c r="Y109" s="25"/>
      <c r="Z109" s="25"/>
      <c r="AA109" s="25"/>
      <c r="AB109" s="25"/>
      <c r="AC109" s="25"/>
      <c r="AD109" s="25"/>
      <c r="AE109" s="25"/>
      <c r="AF109" s="25"/>
      <c r="AG109" s="25"/>
      <c r="AH109" s="25"/>
      <c r="AI109" s="107" t="s">
        <v>94</v>
      </c>
      <c r="AJ109" s="41"/>
      <c r="AK109" s="25"/>
      <c r="AL109" s="25"/>
      <c r="AM109" s="7">
        <f t="shared" si="31"/>
        <v>3</v>
      </c>
      <c r="AN109" s="3">
        <f>34*3</f>
        <v>102</v>
      </c>
      <c r="AO109" s="113">
        <f t="shared" si="30"/>
        <v>2.9411764705882353E-2</v>
      </c>
    </row>
    <row r="110" spans="1:45" x14ac:dyDescent="0.2">
      <c r="A110" s="161"/>
      <c r="B110" s="117" t="s">
        <v>36</v>
      </c>
      <c r="C110" s="47">
        <v>9</v>
      </c>
      <c r="D110" s="46"/>
      <c r="E110" s="25"/>
      <c r="F110" s="25"/>
      <c r="G110" s="25"/>
      <c r="H110" s="25"/>
      <c r="I110" s="25"/>
      <c r="J110" s="25"/>
      <c r="K110" s="25"/>
      <c r="L110" s="25"/>
      <c r="M110" s="25"/>
      <c r="N110" s="25"/>
      <c r="O110" s="25"/>
      <c r="P110" s="25"/>
      <c r="Q110" s="25"/>
      <c r="R110" s="25"/>
      <c r="S110" s="25"/>
      <c r="T110" s="25"/>
      <c r="U110" s="25"/>
      <c r="V110" s="25"/>
      <c r="W110" s="25"/>
      <c r="X110" s="25"/>
      <c r="Y110" s="25"/>
      <c r="Z110" s="25"/>
      <c r="AA110" s="25"/>
      <c r="AB110" s="25"/>
      <c r="AC110" s="106" t="s">
        <v>94</v>
      </c>
      <c r="AD110" s="25"/>
      <c r="AE110" s="25"/>
      <c r="AF110" s="25"/>
      <c r="AG110" s="25"/>
      <c r="AH110" s="25"/>
      <c r="AI110" s="41"/>
      <c r="AJ110" s="107" t="s">
        <v>94</v>
      </c>
      <c r="AK110" s="25"/>
      <c r="AL110" s="25"/>
      <c r="AM110" s="7">
        <f t="shared" si="31"/>
        <v>2</v>
      </c>
      <c r="AN110" s="3">
        <f>34*2</f>
        <v>68</v>
      </c>
      <c r="AO110" s="113">
        <f t="shared" si="30"/>
        <v>2.9411764705882353E-2</v>
      </c>
    </row>
    <row r="111" spans="1:45" x14ac:dyDescent="0.2">
      <c r="A111" s="161"/>
      <c r="B111" s="117" t="s">
        <v>28</v>
      </c>
      <c r="C111" s="47">
        <v>9</v>
      </c>
      <c r="D111" s="46"/>
      <c r="E111" s="25"/>
      <c r="F111" s="25"/>
      <c r="G111" s="25"/>
      <c r="H111" s="25"/>
      <c r="I111" s="25"/>
      <c r="J111" s="25"/>
      <c r="K111" s="25"/>
      <c r="L111" s="25"/>
      <c r="M111" s="25"/>
      <c r="N111" s="25"/>
      <c r="O111" s="25"/>
      <c r="P111" s="25"/>
      <c r="Q111" s="25"/>
      <c r="R111" s="25"/>
      <c r="S111" s="25"/>
      <c r="T111" s="25"/>
      <c r="U111" s="25"/>
      <c r="V111" s="25"/>
      <c r="W111" s="25"/>
      <c r="X111" s="25"/>
      <c r="Y111" s="25"/>
      <c r="Z111" s="106" t="s">
        <v>94</v>
      </c>
      <c r="AA111" s="25"/>
      <c r="AB111" s="25"/>
      <c r="AC111" s="25"/>
      <c r="AD111" s="25"/>
      <c r="AE111" s="25"/>
      <c r="AF111" s="25"/>
      <c r="AG111" s="25"/>
      <c r="AH111" s="25"/>
      <c r="AI111" s="41"/>
      <c r="AJ111" s="107" t="s">
        <v>94</v>
      </c>
      <c r="AK111" s="25"/>
      <c r="AL111" s="25"/>
      <c r="AM111" s="7">
        <f t="shared" si="31"/>
        <v>2</v>
      </c>
      <c r="AN111" s="3">
        <f t="shared" ref="AN111" si="34">34*2</f>
        <v>68</v>
      </c>
      <c r="AO111" s="113">
        <f t="shared" si="30"/>
        <v>2.9411764705882353E-2</v>
      </c>
    </row>
    <row r="112" spans="1:45" ht="27" customHeight="1" x14ac:dyDescent="0.2">
      <c r="A112" s="63"/>
      <c r="B112" s="64"/>
      <c r="C112" s="64"/>
      <c r="D112" s="64"/>
      <c r="E112" s="62"/>
      <c r="F112" s="62"/>
      <c r="G112" s="62"/>
      <c r="H112" s="62"/>
      <c r="I112" s="62"/>
      <c r="J112" s="62"/>
      <c r="K112" s="62"/>
      <c r="L112" s="62"/>
      <c r="M112" s="62"/>
      <c r="N112" s="62"/>
      <c r="O112" s="62"/>
      <c r="P112" s="62"/>
      <c r="Q112" s="62"/>
      <c r="R112" s="62"/>
      <c r="S112" s="62"/>
      <c r="T112" s="62"/>
      <c r="U112" s="62"/>
      <c r="V112" s="62"/>
      <c r="W112" s="62"/>
      <c r="X112" s="62"/>
      <c r="Y112" s="62"/>
      <c r="Z112" s="62"/>
      <c r="AA112" s="62"/>
      <c r="AB112" s="62"/>
      <c r="AC112" s="62"/>
      <c r="AD112" s="62"/>
      <c r="AE112" s="62"/>
      <c r="AF112" s="62"/>
      <c r="AG112" s="62"/>
      <c r="AH112" s="62"/>
      <c r="AI112" s="62"/>
      <c r="AJ112" s="62"/>
      <c r="AK112" s="62"/>
      <c r="AL112" s="62"/>
      <c r="AM112" s="63"/>
      <c r="AN112" s="63"/>
      <c r="AO112" s="63"/>
    </row>
    <row r="113" spans="1:41" ht="111.75" customHeight="1" x14ac:dyDescent="0.2">
      <c r="A113" s="162" t="s">
        <v>40</v>
      </c>
      <c r="B113" s="163"/>
      <c r="C113" s="163"/>
      <c r="D113" s="164"/>
      <c r="E113" s="171" t="s">
        <v>102</v>
      </c>
      <c r="F113" s="172"/>
      <c r="G113" s="172"/>
      <c r="H113" s="172"/>
      <c r="I113" s="172"/>
      <c r="J113" s="172"/>
      <c r="K113" s="172"/>
      <c r="L113" s="172"/>
      <c r="M113" s="172"/>
      <c r="N113" s="172"/>
      <c r="O113" s="172"/>
      <c r="P113" s="172"/>
      <c r="Q113" s="172"/>
      <c r="R113" s="172"/>
      <c r="S113" s="172"/>
      <c r="T113" s="172"/>
      <c r="U113" s="172"/>
      <c r="V113" s="172"/>
      <c r="W113" s="172"/>
      <c r="X113" s="172"/>
      <c r="Y113" s="172"/>
      <c r="Z113" s="172"/>
      <c r="AA113" s="172"/>
      <c r="AB113" s="172"/>
      <c r="AC113" s="172"/>
      <c r="AD113" s="172"/>
      <c r="AE113" s="172"/>
      <c r="AF113" s="172"/>
      <c r="AG113" s="172"/>
      <c r="AH113" s="172"/>
      <c r="AI113" s="172"/>
      <c r="AJ113" s="172"/>
      <c r="AK113" s="172"/>
      <c r="AL113" s="172"/>
      <c r="AM113" s="180" t="s">
        <v>19</v>
      </c>
      <c r="AN113" s="165" t="s">
        <v>21</v>
      </c>
      <c r="AO113" s="168" t="s">
        <v>20</v>
      </c>
    </row>
    <row r="114" spans="1:41" ht="12.75" customHeight="1" x14ac:dyDescent="0.2">
      <c r="A114" s="174" t="s">
        <v>0</v>
      </c>
      <c r="B114" s="175"/>
      <c r="C114" s="176"/>
      <c r="D114" s="21" t="s">
        <v>17</v>
      </c>
      <c r="E114" s="152" t="s">
        <v>1</v>
      </c>
      <c r="F114" s="153"/>
      <c r="G114" s="153"/>
      <c r="H114" s="154"/>
      <c r="I114" s="152" t="s">
        <v>2</v>
      </c>
      <c r="J114" s="153"/>
      <c r="K114" s="153"/>
      <c r="L114" s="154"/>
      <c r="M114" s="152" t="s">
        <v>3</v>
      </c>
      <c r="N114" s="153"/>
      <c r="O114" s="153"/>
      <c r="P114" s="154"/>
      <c r="Q114" s="152" t="s">
        <v>4</v>
      </c>
      <c r="R114" s="153"/>
      <c r="S114" s="153"/>
      <c r="T114" s="154"/>
      <c r="U114" s="152" t="s">
        <v>5</v>
      </c>
      <c r="V114" s="153"/>
      <c r="W114" s="154"/>
      <c r="X114" s="152" t="s">
        <v>6</v>
      </c>
      <c r="Y114" s="153"/>
      <c r="Z114" s="153"/>
      <c r="AA114" s="154"/>
      <c r="AB114" s="152" t="s">
        <v>7</v>
      </c>
      <c r="AC114" s="153"/>
      <c r="AD114" s="154"/>
      <c r="AE114" s="152" t="s">
        <v>8</v>
      </c>
      <c r="AF114" s="153"/>
      <c r="AG114" s="153"/>
      <c r="AH114" s="153"/>
      <c r="AI114" s="154"/>
      <c r="AJ114" s="152" t="s">
        <v>9</v>
      </c>
      <c r="AK114" s="153"/>
      <c r="AL114" s="154"/>
      <c r="AM114" s="181"/>
      <c r="AN114" s="166"/>
      <c r="AO114" s="169"/>
    </row>
    <row r="115" spans="1:41" x14ac:dyDescent="0.2">
      <c r="A115" s="177"/>
      <c r="B115" s="178"/>
      <c r="C115" s="179"/>
      <c r="D115" s="21" t="s">
        <v>18</v>
      </c>
      <c r="E115" s="5">
        <v>1</v>
      </c>
      <c r="F115" s="5">
        <v>2</v>
      </c>
      <c r="G115" s="5">
        <v>3</v>
      </c>
      <c r="H115" s="5">
        <v>4</v>
      </c>
      <c r="I115" s="5">
        <v>5</v>
      </c>
      <c r="J115" s="5">
        <v>6</v>
      </c>
      <c r="K115" s="5">
        <v>7</v>
      </c>
      <c r="L115" s="5">
        <v>8</v>
      </c>
      <c r="M115" s="5">
        <v>9</v>
      </c>
      <c r="N115" s="5">
        <v>10</v>
      </c>
      <c r="O115" s="5">
        <v>11</v>
      </c>
      <c r="P115" s="5">
        <v>12</v>
      </c>
      <c r="Q115" s="5">
        <v>13</v>
      </c>
      <c r="R115" s="5">
        <v>14</v>
      </c>
      <c r="S115" s="5">
        <v>15</v>
      </c>
      <c r="T115" s="5">
        <v>16</v>
      </c>
      <c r="U115" s="5">
        <v>17</v>
      </c>
      <c r="V115" s="5">
        <v>18</v>
      </c>
      <c r="W115" s="5">
        <v>19</v>
      </c>
      <c r="X115" s="5">
        <v>20</v>
      </c>
      <c r="Y115" s="5">
        <v>21</v>
      </c>
      <c r="Z115" s="5">
        <v>22</v>
      </c>
      <c r="AA115" s="5">
        <v>23</v>
      </c>
      <c r="AB115" s="5">
        <v>24</v>
      </c>
      <c r="AC115" s="5">
        <v>25</v>
      </c>
      <c r="AD115" s="5">
        <v>26</v>
      </c>
      <c r="AE115" s="5">
        <v>27</v>
      </c>
      <c r="AF115" s="5">
        <v>28</v>
      </c>
      <c r="AG115" s="5">
        <v>29</v>
      </c>
      <c r="AH115" s="5">
        <v>30</v>
      </c>
      <c r="AI115" s="5">
        <v>31</v>
      </c>
      <c r="AJ115" s="5">
        <v>32</v>
      </c>
      <c r="AK115" s="5">
        <v>33</v>
      </c>
      <c r="AL115" s="5">
        <v>34</v>
      </c>
      <c r="AM115" s="182"/>
      <c r="AN115" s="167"/>
      <c r="AO115" s="170"/>
    </row>
    <row r="116" spans="1:41" x14ac:dyDescent="0.2">
      <c r="A116" s="161" t="s">
        <v>24</v>
      </c>
      <c r="B116" s="92" t="s">
        <v>12</v>
      </c>
      <c r="C116" s="49">
        <v>10</v>
      </c>
      <c r="D116" s="48"/>
      <c r="E116" s="4"/>
      <c r="F116" s="25"/>
      <c r="G116" s="25"/>
      <c r="H116" s="25"/>
      <c r="I116" s="25"/>
      <c r="J116" s="25"/>
      <c r="K116" s="25"/>
      <c r="L116" s="25"/>
      <c r="M116" s="25"/>
      <c r="N116" s="25"/>
      <c r="O116" s="25"/>
      <c r="P116" s="106" t="s">
        <v>94</v>
      </c>
      <c r="Q116" s="25"/>
      <c r="R116" s="25"/>
      <c r="S116" s="25"/>
      <c r="T116" s="25"/>
      <c r="U116" s="25"/>
      <c r="V116" s="25"/>
      <c r="W116" s="25"/>
      <c r="X116" s="25"/>
      <c r="Y116" s="25"/>
      <c r="Z116" s="25"/>
      <c r="AA116" s="25"/>
      <c r="AB116" s="25"/>
      <c r="AC116" s="106" t="s">
        <v>94</v>
      </c>
      <c r="AD116" s="25"/>
      <c r="AE116" s="25"/>
      <c r="AF116" s="25"/>
      <c r="AG116" s="25"/>
      <c r="AH116" s="108" t="s">
        <v>96</v>
      </c>
      <c r="AI116" s="25"/>
      <c r="AJ116" s="25"/>
      <c r="AK116" s="25"/>
      <c r="AL116" s="25"/>
      <c r="AM116" s="7">
        <f>COUNTA(E116:AL116)</f>
        <v>3</v>
      </c>
      <c r="AN116" s="76">
        <f>34*2</f>
        <v>68</v>
      </c>
      <c r="AO116" s="113">
        <f t="shared" ref="AO116:AO128" si="35">AM116/AN116</f>
        <v>4.4117647058823532E-2</v>
      </c>
    </row>
    <row r="117" spans="1:41" x14ac:dyDescent="0.2">
      <c r="A117" s="161"/>
      <c r="B117" s="92" t="s">
        <v>26</v>
      </c>
      <c r="C117" s="49">
        <v>10</v>
      </c>
      <c r="D117" s="48"/>
      <c r="E117" s="4"/>
      <c r="F117" s="25"/>
      <c r="G117" s="25"/>
      <c r="H117" s="25"/>
      <c r="I117" s="25"/>
      <c r="J117" s="25"/>
      <c r="K117" s="25"/>
      <c r="L117" s="25"/>
      <c r="M117" s="25"/>
      <c r="N117" s="25"/>
      <c r="O117" s="25"/>
      <c r="P117" s="25"/>
      <c r="Q117" s="25"/>
      <c r="R117" s="25"/>
      <c r="S117" s="25"/>
      <c r="T117" s="25"/>
      <c r="U117" s="25"/>
      <c r="V117" s="25"/>
      <c r="W117" s="25"/>
      <c r="X117" s="25"/>
      <c r="Y117" s="25"/>
      <c r="Z117" s="25"/>
      <c r="AA117" s="25"/>
      <c r="AB117" s="25"/>
      <c r="AC117" s="25"/>
      <c r="AD117" s="25"/>
      <c r="AE117" s="25"/>
      <c r="AF117" s="25"/>
      <c r="AG117" s="25"/>
      <c r="AH117" s="108" t="s">
        <v>96</v>
      </c>
      <c r="AI117" s="25"/>
      <c r="AJ117" s="25"/>
      <c r="AK117" s="25"/>
      <c r="AL117" s="25"/>
      <c r="AM117" s="7">
        <f t="shared" ref="AM117:AM128" si="36">COUNTA(E117:AL117)</f>
        <v>1</v>
      </c>
      <c r="AN117" s="76">
        <f>34*3</f>
        <v>102</v>
      </c>
      <c r="AO117" s="113">
        <f t="shared" si="35"/>
        <v>9.8039215686274508E-3</v>
      </c>
    </row>
    <row r="118" spans="1:41" x14ac:dyDescent="0.2">
      <c r="A118" s="161"/>
      <c r="B118" s="92" t="s">
        <v>11</v>
      </c>
      <c r="C118" s="49">
        <v>10</v>
      </c>
      <c r="D118" s="46"/>
      <c r="E118" s="4"/>
      <c r="F118" s="25"/>
      <c r="G118" s="25"/>
      <c r="H118" s="25"/>
      <c r="I118" s="25"/>
      <c r="J118" s="25"/>
      <c r="K118" s="106" t="s">
        <v>94</v>
      </c>
      <c r="L118" s="25"/>
      <c r="M118" s="25"/>
      <c r="N118" s="25"/>
      <c r="O118" s="25"/>
      <c r="P118" s="25"/>
      <c r="Q118" s="25"/>
      <c r="R118" s="106" t="s">
        <v>94</v>
      </c>
      <c r="S118" s="25"/>
      <c r="T118" s="25"/>
      <c r="U118" s="25"/>
      <c r="V118" s="25"/>
      <c r="W118" s="25"/>
      <c r="X118" s="25"/>
      <c r="Y118" s="106" t="s">
        <v>94</v>
      </c>
      <c r="Z118" s="25"/>
      <c r="AA118" s="25"/>
      <c r="AB118" s="25"/>
      <c r="AC118" s="25"/>
      <c r="AD118" s="25"/>
      <c r="AE118" s="25"/>
      <c r="AF118" s="25"/>
      <c r="AG118" s="25"/>
      <c r="AH118" s="25"/>
      <c r="AI118" s="108" t="s">
        <v>96</v>
      </c>
      <c r="AJ118" s="25"/>
      <c r="AK118" s="25"/>
      <c r="AL118" s="25"/>
      <c r="AM118" s="7">
        <f t="shared" si="36"/>
        <v>4</v>
      </c>
      <c r="AN118" s="76">
        <f t="shared" ref="AN118" si="37">34*3</f>
        <v>102</v>
      </c>
      <c r="AO118" s="113">
        <f t="shared" si="35"/>
        <v>3.9215686274509803E-2</v>
      </c>
    </row>
    <row r="119" spans="1:41" ht="14.25" customHeight="1" x14ac:dyDescent="0.2">
      <c r="A119" s="161"/>
      <c r="B119" s="92" t="s">
        <v>98</v>
      </c>
      <c r="C119" s="49">
        <v>10</v>
      </c>
      <c r="D119" s="48"/>
      <c r="E119" s="4"/>
      <c r="F119" s="25"/>
      <c r="G119" s="25"/>
      <c r="H119" s="42"/>
      <c r="I119" s="40"/>
      <c r="J119" s="106" t="s">
        <v>94</v>
      </c>
      <c r="K119" s="25"/>
      <c r="L119" s="25"/>
      <c r="M119" s="25"/>
      <c r="N119" s="25"/>
      <c r="O119" s="106" t="s">
        <v>94</v>
      </c>
      <c r="P119" s="25"/>
      <c r="Q119" s="25"/>
      <c r="S119" s="25"/>
      <c r="T119" s="25"/>
      <c r="U119" s="25"/>
      <c r="V119" s="25"/>
      <c r="W119" s="25"/>
      <c r="X119" s="25"/>
      <c r="Y119" s="106" t="s">
        <v>94</v>
      </c>
      <c r="Z119" s="25"/>
      <c r="AA119" s="25"/>
      <c r="AB119" s="25"/>
      <c r="AC119" s="106" t="s">
        <v>94</v>
      </c>
      <c r="AD119" s="25"/>
      <c r="AE119" s="25"/>
      <c r="AF119" s="25"/>
      <c r="AG119" s="25"/>
      <c r="AH119" s="25"/>
      <c r="AI119" s="108" t="s">
        <v>96</v>
      </c>
      <c r="AJ119" s="25"/>
      <c r="AK119" s="25"/>
      <c r="AL119" s="25"/>
      <c r="AM119" s="7">
        <f t="shared" si="36"/>
        <v>5</v>
      </c>
      <c r="AN119" s="76">
        <v>136</v>
      </c>
      <c r="AO119" s="113">
        <f t="shared" si="35"/>
        <v>3.6764705882352942E-2</v>
      </c>
    </row>
    <row r="120" spans="1:41" x14ac:dyDescent="0.2">
      <c r="A120" s="161"/>
      <c r="B120" s="92" t="s">
        <v>75</v>
      </c>
      <c r="C120" s="49">
        <v>10</v>
      </c>
      <c r="D120" s="48"/>
      <c r="E120" s="4"/>
      <c r="F120" s="25"/>
      <c r="G120" s="25"/>
      <c r="H120" s="25"/>
      <c r="I120" s="25"/>
      <c r="J120" s="25"/>
      <c r="K120" s="25"/>
      <c r="L120" s="25"/>
      <c r="M120" s="106" t="s">
        <v>94</v>
      </c>
      <c r="N120" s="25"/>
      <c r="O120" s="25"/>
      <c r="P120" s="25"/>
      <c r="Q120" s="25"/>
      <c r="R120" s="25"/>
      <c r="S120" s="25"/>
      <c r="T120" s="25"/>
      <c r="U120" s="25"/>
      <c r="V120" s="25"/>
      <c r="W120" s="25"/>
      <c r="X120" s="25"/>
      <c r="Y120" s="25"/>
      <c r="Z120" s="106" t="s">
        <v>94</v>
      </c>
      <c r="AA120" s="25"/>
      <c r="AB120" s="25"/>
      <c r="AC120" s="25"/>
      <c r="AD120" s="25"/>
      <c r="AE120" s="106" t="s">
        <v>94</v>
      </c>
      <c r="AF120" s="25"/>
      <c r="AG120" s="25"/>
      <c r="AH120" s="120"/>
      <c r="AI120" s="41"/>
      <c r="AK120" s="25"/>
      <c r="AL120" s="41"/>
      <c r="AM120" s="7">
        <f>COUNTA(E120:AL120)</f>
        <v>3</v>
      </c>
      <c r="AN120" s="76">
        <v>102</v>
      </c>
      <c r="AO120" s="113">
        <f t="shared" si="35"/>
        <v>2.9411764705882353E-2</v>
      </c>
    </row>
    <row r="121" spans="1:41" ht="25.5" x14ac:dyDescent="0.2">
      <c r="A121" s="161"/>
      <c r="B121" s="92" t="s">
        <v>76</v>
      </c>
      <c r="C121" s="49">
        <v>10</v>
      </c>
      <c r="D121" s="46"/>
      <c r="E121" s="4"/>
      <c r="F121" s="25"/>
      <c r="G121" s="25"/>
      <c r="H121" s="25"/>
      <c r="I121" s="25"/>
      <c r="J121" s="25"/>
      <c r="K121" s="25"/>
      <c r="L121" s="25"/>
      <c r="M121" s="25"/>
      <c r="N121" s="25"/>
      <c r="O121" s="25"/>
      <c r="P121" s="25"/>
      <c r="Q121" s="25"/>
      <c r="R121" s="25"/>
      <c r="S121" s="106" t="s">
        <v>94</v>
      </c>
      <c r="T121" s="25"/>
      <c r="U121" s="25"/>
      <c r="V121" s="25"/>
      <c r="W121" s="25"/>
      <c r="X121" s="25"/>
      <c r="Y121" s="25"/>
      <c r="Z121" s="25"/>
      <c r="AA121" s="25"/>
      <c r="AB121" s="25"/>
      <c r="AC121" s="25"/>
      <c r="AD121" s="25"/>
      <c r="AE121" s="25"/>
      <c r="AF121" s="25"/>
      <c r="AG121" s="25"/>
      <c r="AH121" s="25"/>
      <c r="AI121" s="41"/>
      <c r="AJ121" s="41"/>
      <c r="AK121" s="25"/>
      <c r="AL121" s="25"/>
      <c r="AM121" s="7">
        <f t="shared" si="36"/>
        <v>1</v>
      </c>
      <c r="AN121" s="76">
        <v>34</v>
      </c>
      <c r="AO121" s="113">
        <f t="shared" si="35"/>
        <v>2.9411764705882353E-2</v>
      </c>
    </row>
    <row r="122" spans="1:41" x14ac:dyDescent="0.2">
      <c r="A122" s="161"/>
      <c r="B122" s="92" t="s">
        <v>34</v>
      </c>
      <c r="C122" s="49">
        <v>10</v>
      </c>
      <c r="D122" s="48"/>
      <c r="E122" s="4"/>
      <c r="F122" s="25"/>
      <c r="G122" s="25"/>
      <c r="H122" s="25"/>
      <c r="I122" s="25"/>
      <c r="J122" s="25"/>
      <c r="K122" s="25"/>
      <c r="L122" s="25"/>
      <c r="M122" s="25"/>
      <c r="N122" s="25"/>
      <c r="O122" s="25"/>
      <c r="P122" s="25"/>
      <c r="Q122" s="25"/>
      <c r="R122" s="25"/>
      <c r="S122" s="25"/>
      <c r="T122" s="25"/>
      <c r="U122" s="25"/>
      <c r="V122" s="25"/>
      <c r="W122" s="25"/>
      <c r="X122" s="25"/>
      <c r="Y122" s="25"/>
      <c r="Z122" s="25"/>
      <c r="AA122" s="25"/>
      <c r="AB122" s="25"/>
      <c r="AC122" s="25"/>
      <c r="AD122" s="25"/>
      <c r="AE122" s="106" t="s">
        <v>94</v>
      </c>
      <c r="AF122" s="25"/>
      <c r="AG122" s="25"/>
      <c r="AH122" s="25"/>
      <c r="AI122" s="41"/>
      <c r="AJ122" s="41"/>
      <c r="AK122" s="25"/>
      <c r="AL122" s="25"/>
      <c r="AM122" s="7">
        <f t="shared" si="36"/>
        <v>1</v>
      </c>
      <c r="AN122" s="76">
        <f>34*1</f>
        <v>34</v>
      </c>
      <c r="AO122" s="113">
        <f t="shared" si="35"/>
        <v>2.9411764705882353E-2</v>
      </c>
    </row>
    <row r="123" spans="1:41" x14ac:dyDescent="0.2">
      <c r="A123" s="161"/>
      <c r="B123" s="92" t="s">
        <v>33</v>
      </c>
      <c r="C123" s="49">
        <v>10</v>
      </c>
      <c r="D123" s="48"/>
      <c r="E123" s="4"/>
      <c r="F123" s="25"/>
      <c r="G123" s="25"/>
      <c r="H123" s="25"/>
      <c r="I123" s="25"/>
      <c r="J123" s="25"/>
      <c r="K123" s="25"/>
      <c r="L123" s="25"/>
      <c r="M123" s="106" t="s">
        <v>94</v>
      </c>
      <c r="N123" s="25"/>
      <c r="O123" s="25"/>
      <c r="P123" s="25"/>
      <c r="Q123" s="25"/>
      <c r="R123" s="25"/>
      <c r="S123" s="25"/>
      <c r="T123" s="25"/>
      <c r="U123" s="25"/>
      <c r="V123" s="25"/>
      <c r="W123" s="106" t="s">
        <v>94</v>
      </c>
      <c r="X123" s="25"/>
      <c r="Y123" s="25"/>
      <c r="Z123" s="25"/>
      <c r="AA123" s="25"/>
      <c r="AB123" s="25"/>
      <c r="AC123" s="25"/>
      <c r="AD123" s="25"/>
      <c r="AE123" s="25"/>
      <c r="AF123" s="25"/>
      <c r="AG123" s="25"/>
      <c r="AH123" s="25"/>
      <c r="AI123" s="41"/>
      <c r="AJ123" s="109" t="s">
        <v>96</v>
      </c>
      <c r="AK123" s="25"/>
      <c r="AL123" s="25"/>
      <c r="AM123" s="7">
        <f t="shared" si="36"/>
        <v>3</v>
      </c>
      <c r="AN123" s="76">
        <v>68</v>
      </c>
      <c r="AO123" s="113">
        <f t="shared" si="35"/>
        <v>4.4117647058823532E-2</v>
      </c>
    </row>
    <row r="124" spans="1:41" x14ac:dyDescent="0.2">
      <c r="A124" s="161"/>
      <c r="B124" s="91" t="s">
        <v>36</v>
      </c>
      <c r="C124" s="49">
        <v>10</v>
      </c>
      <c r="D124" s="48"/>
      <c r="E124" s="4"/>
      <c r="F124" s="25"/>
      <c r="G124" s="25"/>
      <c r="H124" s="25"/>
      <c r="I124" s="25"/>
      <c r="J124" s="25"/>
      <c r="K124" s="25"/>
      <c r="L124" s="25"/>
      <c r="M124" s="25"/>
      <c r="N124" s="25"/>
      <c r="O124" s="25"/>
      <c r="P124" s="25"/>
      <c r="Q124" s="25"/>
      <c r="R124" s="25"/>
      <c r="S124" s="25"/>
      <c r="T124" s="25"/>
      <c r="U124" s="25"/>
      <c r="V124" s="25"/>
      <c r="W124" s="25"/>
      <c r="X124" s="25"/>
      <c r="Y124" s="25"/>
      <c r="Z124" s="25"/>
      <c r="AA124" s="25"/>
      <c r="AB124" s="25"/>
      <c r="AC124" s="25"/>
      <c r="AD124" s="25"/>
      <c r="AE124" s="25"/>
      <c r="AF124" s="25"/>
      <c r="AG124" s="25"/>
      <c r="AH124" s="25"/>
      <c r="AI124" s="41"/>
      <c r="AJ124" s="109" t="s">
        <v>96</v>
      </c>
      <c r="AK124" s="25"/>
      <c r="AL124" s="25"/>
      <c r="AM124" s="7">
        <f t="shared" si="36"/>
        <v>1</v>
      </c>
      <c r="AN124" s="76">
        <f>34*1</f>
        <v>34</v>
      </c>
      <c r="AO124" s="113">
        <f t="shared" si="35"/>
        <v>2.9411764705882353E-2</v>
      </c>
    </row>
    <row r="125" spans="1:41" x14ac:dyDescent="0.2">
      <c r="A125" s="161"/>
      <c r="B125" s="91" t="s">
        <v>28</v>
      </c>
      <c r="C125" s="49">
        <v>10</v>
      </c>
      <c r="D125" s="48"/>
      <c r="E125" s="4"/>
      <c r="F125" s="25"/>
      <c r="G125" s="25"/>
      <c r="H125" s="25"/>
      <c r="I125" s="25"/>
      <c r="J125" s="106" t="s">
        <v>94</v>
      </c>
      <c r="K125" s="25"/>
      <c r="L125" s="25"/>
      <c r="M125" s="25"/>
      <c r="N125" s="25"/>
      <c r="O125" s="25"/>
      <c r="P125" s="25"/>
      <c r="Q125" s="25"/>
      <c r="R125" s="25"/>
      <c r="S125" s="25"/>
      <c r="T125" s="25"/>
      <c r="U125" s="25"/>
      <c r="V125" s="25"/>
      <c r="W125" s="25"/>
      <c r="X125" s="25"/>
      <c r="Y125" s="106" t="s">
        <v>94</v>
      </c>
      <c r="Z125" s="25"/>
      <c r="AA125" s="25"/>
      <c r="AB125" s="25"/>
      <c r="AC125" s="106" t="s">
        <v>94</v>
      </c>
      <c r="AD125" s="25"/>
      <c r="AE125" s="25"/>
      <c r="AF125" s="25"/>
      <c r="AG125" s="25"/>
      <c r="AH125" s="108" t="s">
        <v>96</v>
      </c>
      <c r="AI125" s="41"/>
      <c r="AJ125" s="41"/>
      <c r="AK125" s="25"/>
      <c r="AL125" s="25"/>
      <c r="AM125" s="7">
        <f t="shared" si="36"/>
        <v>4</v>
      </c>
      <c r="AN125" s="76">
        <v>102</v>
      </c>
      <c r="AO125" s="113">
        <f t="shared" si="35"/>
        <v>3.9215686274509803E-2</v>
      </c>
    </row>
    <row r="126" spans="1:41" x14ac:dyDescent="0.2">
      <c r="A126" s="161"/>
      <c r="B126" s="92" t="s">
        <v>27</v>
      </c>
      <c r="C126" s="49">
        <v>10</v>
      </c>
      <c r="D126" s="48"/>
      <c r="E126" s="4"/>
      <c r="F126" s="25"/>
      <c r="G126" s="25"/>
      <c r="H126" s="25"/>
      <c r="I126" s="25"/>
      <c r="J126" s="25"/>
      <c r="K126" s="25"/>
      <c r="L126" s="25"/>
      <c r="M126" s="25"/>
      <c r="N126" s="25"/>
      <c r="O126" s="25"/>
      <c r="P126" s="25"/>
      <c r="Q126" s="25"/>
      <c r="R126" s="25"/>
      <c r="S126" s="106" t="s">
        <v>94</v>
      </c>
      <c r="T126" s="25"/>
      <c r="U126" s="25"/>
      <c r="V126" s="25"/>
      <c r="W126" s="25"/>
      <c r="X126" s="25"/>
      <c r="Y126" s="25"/>
      <c r="Z126" s="25"/>
      <c r="AA126" s="25"/>
      <c r="AB126" s="25"/>
      <c r="AC126" s="25"/>
      <c r="AD126" s="25"/>
      <c r="AE126" s="25"/>
      <c r="AF126" s="25"/>
      <c r="AG126" s="25"/>
      <c r="AH126" s="25"/>
      <c r="AI126" s="41"/>
      <c r="AJ126" s="41"/>
      <c r="AK126" s="108" t="s">
        <v>96</v>
      </c>
      <c r="AL126" s="25"/>
      <c r="AM126" s="7">
        <f t="shared" si="36"/>
        <v>2</v>
      </c>
      <c r="AN126" s="76">
        <v>68</v>
      </c>
      <c r="AO126" s="113">
        <f t="shared" si="35"/>
        <v>2.9411764705882353E-2</v>
      </c>
    </row>
    <row r="127" spans="1:41" x14ac:dyDescent="0.2">
      <c r="A127" s="161"/>
      <c r="B127" s="92" t="s">
        <v>31</v>
      </c>
      <c r="C127" s="49">
        <v>10</v>
      </c>
      <c r="D127" s="48"/>
      <c r="E127" s="4"/>
      <c r="F127" s="25"/>
      <c r="G127" s="25"/>
      <c r="H127" s="25"/>
      <c r="I127" s="25"/>
      <c r="J127" s="25"/>
      <c r="K127" s="25"/>
      <c r="L127" s="25"/>
      <c r="M127" s="25"/>
      <c r="N127" s="25"/>
      <c r="O127" s="106" t="s">
        <v>94</v>
      </c>
      <c r="P127" s="25"/>
      <c r="Q127" s="25"/>
      <c r="R127" s="25"/>
      <c r="S127" s="25"/>
      <c r="T127" s="25"/>
      <c r="U127" s="25"/>
      <c r="V127" s="25"/>
      <c r="W127" s="25"/>
      <c r="X127" s="106" t="s">
        <v>94</v>
      </c>
      <c r="Y127" s="25"/>
      <c r="Z127" s="25"/>
      <c r="AA127" s="25"/>
      <c r="AB127" s="25"/>
      <c r="AC127" s="25"/>
      <c r="AD127" s="25"/>
      <c r="AE127" s="25"/>
      <c r="AF127" s="25"/>
      <c r="AG127" s="25"/>
      <c r="AH127" s="25"/>
      <c r="AI127" s="41"/>
      <c r="AJ127" s="41"/>
      <c r="AK127" s="108" t="s">
        <v>96</v>
      </c>
      <c r="AL127" s="25"/>
      <c r="AM127" s="7">
        <f t="shared" si="36"/>
        <v>3</v>
      </c>
      <c r="AN127" s="76">
        <f>34*4</f>
        <v>136</v>
      </c>
      <c r="AO127" s="113">
        <f t="shared" si="35"/>
        <v>2.2058823529411766E-2</v>
      </c>
    </row>
    <row r="128" spans="1:41" x14ac:dyDescent="0.2">
      <c r="A128" s="161"/>
      <c r="B128" s="92" t="s">
        <v>29</v>
      </c>
      <c r="C128" s="49">
        <v>10</v>
      </c>
      <c r="D128" s="48"/>
      <c r="E128" s="4"/>
      <c r="G128" s="106" t="s">
        <v>94</v>
      </c>
      <c r="H128" s="25"/>
      <c r="I128" s="25"/>
      <c r="J128" s="25"/>
      <c r="K128" s="25"/>
      <c r="L128" s="25"/>
      <c r="M128" s="25"/>
      <c r="N128" s="25"/>
      <c r="O128" s="25"/>
      <c r="P128" s="25"/>
      <c r="Q128" s="25"/>
      <c r="R128" s="25"/>
      <c r="S128" s="25"/>
      <c r="T128" s="25"/>
      <c r="U128" s="25"/>
      <c r="V128" s="25"/>
      <c r="W128" s="25"/>
      <c r="X128" s="25"/>
      <c r="Y128" s="25"/>
      <c r="Z128" s="25"/>
      <c r="AA128" s="25"/>
      <c r="AB128" s="25"/>
      <c r="AC128" s="25"/>
      <c r="AD128" s="25"/>
      <c r="AE128" s="25"/>
      <c r="AF128" s="25"/>
      <c r="AG128" s="25"/>
      <c r="AH128" s="25"/>
      <c r="AI128" s="109" t="s">
        <v>96</v>
      </c>
      <c r="AJ128" s="41"/>
      <c r="AK128" s="25"/>
      <c r="AL128" s="25"/>
      <c r="AM128" s="7">
        <f t="shared" si="36"/>
        <v>2</v>
      </c>
      <c r="AN128" s="76">
        <f>34*1</f>
        <v>34</v>
      </c>
      <c r="AO128" s="113">
        <f t="shared" si="35"/>
        <v>5.8823529411764705E-2</v>
      </c>
    </row>
    <row r="129" spans="1:42" ht="23.25" customHeight="1" x14ac:dyDescent="0.2">
      <c r="A129" s="63"/>
      <c r="B129" s="64"/>
      <c r="C129" s="64"/>
      <c r="D129" s="64"/>
      <c r="E129" s="62"/>
      <c r="F129" s="62"/>
      <c r="G129" s="62"/>
      <c r="H129" s="62"/>
      <c r="I129" s="62"/>
      <c r="J129" s="62"/>
      <c r="K129" s="62"/>
      <c r="L129" s="62"/>
      <c r="M129" s="62"/>
      <c r="N129" s="62"/>
      <c r="O129" s="62"/>
      <c r="P129" s="62"/>
      <c r="Q129" s="62"/>
      <c r="R129" s="62"/>
      <c r="S129" s="62"/>
      <c r="T129" s="62"/>
      <c r="U129" s="62"/>
      <c r="V129" s="62"/>
      <c r="W129" s="62"/>
      <c r="X129" s="62"/>
      <c r="Y129" s="62"/>
      <c r="Z129" s="62"/>
      <c r="AA129" s="62"/>
      <c r="AB129" s="62"/>
      <c r="AC129" s="62"/>
      <c r="AD129" s="62"/>
      <c r="AE129" s="62"/>
      <c r="AF129" s="62"/>
      <c r="AG129" s="62"/>
      <c r="AH129" s="62"/>
      <c r="AI129" s="62"/>
      <c r="AJ129" s="62"/>
      <c r="AK129" s="62"/>
      <c r="AL129" s="62"/>
      <c r="AM129" s="63"/>
      <c r="AN129" s="63"/>
      <c r="AO129" s="63"/>
    </row>
    <row r="130" spans="1:42" ht="124.5" customHeight="1" x14ac:dyDescent="0.2">
      <c r="A130" s="162" t="s">
        <v>41</v>
      </c>
      <c r="B130" s="163"/>
      <c r="C130" s="163"/>
      <c r="D130" s="164"/>
      <c r="E130" s="171" t="s">
        <v>103</v>
      </c>
      <c r="F130" s="172"/>
      <c r="G130" s="172"/>
      <c r="H130" s="172"/>
      <c r="I130" s="172"/>
      <c r="J130" s="172"/>
      <c r="K130" s="172"/>
      <c r="L130" s="172"/>
      <c r="M130" s="172"/>
      <c r="N130" s="172"/>
      <c r="O130" s="172"/>
      <c r="P130" s="172"/>
      <c r="Q130" s="172"/>
      <c r="R130" s="172"/>
      <c r="S130" s="172"/>
      <c r="T130" s="172"/>
      <c r="U130" s="172"/>
      <c r="V130" s="172"/>
      <c r="W130" s="172"/>
      <c r="X130" s="172"/>
      <c r="Y130" s="172"/>
      <c r="Z130" s="172"/>
      <c r="AA130" s="172"/>
      <c r="AB130" s="172"/>
      <c r="AC130" s="172"/>
      <c r="AD130" s="172"/>
      <c r="AE130" s="172"/>
      <c r="AF130" s="172"/>
      <c r="AG130" s="172"/>
      <c r="AH130" s="172"/>
      <c r="AI130" s="172"/>
      <c r="AJ130" s="172"/>
      <c r="AK130" s="172"/>
      <c r="AL130" s="172"/>
      <c r="AM130" s="165" t="s">
        <v>19</v>
      </c>
      <c r="AN130" s="165" t="s">
        <v>21</v>
      </c>
      <c r="AO130" s="168" t="s">
        <v>20</v>
      </c>
    </row>
    <row r="131" spans="1:42" ht="12" customHeight="1" x14ac:dyDescent="0.2">
      <c r="A131" s="174" t="s">
        <v>0</v>
      </c>
      <c r="B131" s="175"/>
      <c r="C131" s="176"/>
      <c r="D131" s="21" t="s">
        <v>17</v>
      </c>
      <c r="E131" s="152" t="s">
        <v>1</v>
      </c>
      <c r="F131" s="153"/>
      <c r="G131" s="153"/>
      <c r="H131" s="154"/>
      <c r="I131" s="152" t="s">
        <v>2</v>
      </c>
      <c r="J131" s="153"/>
      <c r="K131" s="153"/>
      <c r="L131" s="154"/>
      <c r="M131" s="152" t="s">
        <v>3</v>
      </c>
      <c r="N131" s="153"/>
      <c r="O131" s="153"/>
      <c r="P131" s="154"/>
      <c r="Q131" s="152" t="s">
        <v>4</v>
      </c>
      <c r="R131" s="153"/>
      <c r="S131" s="153"/>
      <c r="T131" s="154"/>
      <c r="U131" s="152" t="s">
        <v>5</v>
      </c>
      <c r="V131" s="153"/>
      <c r="W131" s="154"/>
      <c r="X131" s="152" t="s">
        <v>6</v>
      </c>
      <c r="Y131" s="153"/>
      <c r="Z131" s="153"/>
      <c r="AA131" s="154"/>
      <c r="AB131" s="152" t="s">
        <v>7</v>
      </c>
      <c r="AC131" s="153"/>
      <c r="AD131" s="154"/>
      <c r="AE131" s="152" t="s">
        <v>8</v>
      </c>
      <c r="AF131" s="153"/>
      <c r="AG131" s="153"/>
      <c r="AH131" s="153"/>
      <c r="AI131" s="154"/>
      <c r="AJ131" s="152" t="s">
        <v>9</v>
      </c>
      <c r="AK131" s="153"/>
      <c r="AL131" s="154"/>
      <c r="AM131" s="166"/>
      <c r="AN131" s="166"/>
      <c r="AO131" s="169"/>
    </row>
    <row r="132" spans="1:42" hidden="1" x14ac:dyDescent="0.2">
      <c r="A132" s="177"/>
      <c r="B132" s="178"/>
      <c r="C132" s="179"/>
      <c r="D132" s="21" t="s">
        <v>18</v>
      </c>
      <c r="E132" s="5">
        <v>1</v>
      </c>
      <c r="F132" s="5">
        <v>2</v>
      </c>
      <c r="G132" s="5">
        <v>3</v>
      </c>
      <c r="H132" s="5">
        <v>4</v>
      </c>
      <c r="I132" s="5">
        <v>5</v>
      </c>
      <c r="J132" s="5">
        <v>6</v>
      </c>
      <c r="K132" s="5">
        <v>7</v>
      </c>
      <c r="L132" s="5">
        <v>8</v>
      </c>
      <c r="M132" s="5">
        <v>9</v>
      </c>
      <c r="N132" s="5">
        <v>10</v>
      </c>
      <c r="O132" s="5">
        <v>11</v>
      </c>
      <c r="P132" s="5">
        <v>12</v>
      </c>
      <c r="Q132" s="5">
        <v>13</v>
      </c>
      <c r="R132" s="5">
        <v>14</v>
      </c>
      <c r="S132" s="5">
        <v>15</v>
      </c>
      <c r="T132" s="5">
        <v>16</v>
      </c>
      <c r="U132" s="5">
        <v>17</v>
      </c>
      <c r="V132" s="5">
        <v>18</v>
      </c>
      <c r="W132" s="5">
        <v>19</v>
      </c>
      <c r="X132" s="5">
        <v>20</v>
      </c>
      <c r="Y132" s="5">
        <v>21</v>
      </c>
      <c r="Z132" s="5">
        <v>22</v>
      </c>
      <c r="AA132" s="5">
        <v>23</v>
      </c>
      <c r="AB132" s="5">
        <v>24</v>
      </c>
      <c r="AC132" s="5">
        <v>25</v>
      </c>
      <c r="AD132" s="5">
        <v>26</v>
      </c>
      <c r="AE132" s="5">
        <v>27</v>
      </c>
      <c r="AF132" s="5">
        <v>28</v>
      </c>
      <c r="AG132" s="5">
        <v>29</v>
      </c>
      <c r="AH132" s="5">
        <v>30</v>
      </c>
      <c r="AI132" s="5">
        <v>31</v>
      </c>
      <c r="AJ132" s="5">
        <v>32</v>
      </c>
      <c r="AK132" s="5">
        <v>33</v>
      </c>
      <c r="AL132" s="5">
        <v>34</v>
      </c>
      <c r="AM132" s="167"/>
      <c r="AN132" s="167"/>
      <c r="AO132" s="170"/>
    </row>
    <row r="133" spans="1:42" x14ac:dyDescent="0.2">
      <c r="A133" s="100"/>
      <c r="B133" s="112"/>
      <c r="C133" s="101"/>
      <c r="D133" s="21" t="s">
        <v>18</v>
      </c>
      <c r="E133" s="5">
        <v>1</v>
      </c>
      <c r="F133" s="5">
        <v>2</v>
      </c>
      <c r="G133" s="5">
        <v>3</v>
      </c>
      <c r="H133" s="5">
        <v>4</v>
      </c>
      <c r="I133" s="5">
        <v>5</v>
      </c>
      <c r="J133" s="5">
        <v>6</v>
      </c>
      <c r="K133" s="5">
        <v>7</v>
      </c>
      <c r="L133" s="5">
        <v>8</v>
      </c>
      <c r="M133" s="5">
        <v>9</v>
      </c>
      <c r="N133" s="5">
        <v>10</v>
      </c>
      <c r="O133" s="5">
        <v>11</v>
      </c>
      <c r="P133" s="5">
        <v>12</v>
      </c>
      <c r="Q133" s="5">
        <v>13</v>
      </c>
      <c r="R133" s="5">
        <v>14</v>
      </c>
      <c r="S133" s="5">
        <v>15</v>
      </c>
      <c r="T133" s="5">
        <v>16</v>
      </c>
      <c r="U133" s="5">
        <v>17</v>
      </c>
      <c r="V133" s="5">
        <v>18</v>
      </c>
      <c r="W133" s="5">
        <v>19</v>
      </c>
      <c r="X133" s="5">
        <v>20</v>
      </c>
      <c r="Y133" s="5">
        <v>21</v>
      </c>
      <c r="Z133" s="5">
        <v>22</v>
      </c>
      <c r="AA133" s="5">
        <v>23</v>
      </c>
      <c r="AB133" s="5">
        <v>24</v>
      </c>
      <c r="AC133" s="5">
        <v>25</v>
      </c>
      <c r="AD133" s="5">
        <v>26</v>
      </c>
      <c r="AE133" s="5">
        <v>27</v>
      </c>
      <c r="AF133" s="5">
        <v>28</v>
      </c>
      <c r="AG133" s="5">
        <v>29</v>
      </c>
      <c r="AH133" s="5">
        <v>30</v>
      </c>
      <c r="AI133" s="5">
        <v>31</v>
      </c>
      <c r="AJ133" s="5">
        <v>32</v>
      </c>
      <c r="AK133" s="5">
        <v>33</v>
      </c>
      <c r="AL133" s="5">
        <v>34</v>
      </c>
      <c r="AM133" s="98"/>
      <c r="AN133" s="98"/>
      <c r="AO133" s="99"/>
    </row>
    <row r="134" spans="1:42" x14ac:dyDescent="0.2">
      <c r="A134" s="161" t="s">
        <v>24</v>
      </c>
      <c r="B134" s="92" t="s">
        <v>12</v>
      </c>
      <c r="C134" s="54">
        <v>11</v>
      </c>
      <c r="D134" s="48"/>
      <c r="E134" s="25"/>
      <c r="F134" s="25"/>
      <c r="G134" s="106" t="s">
        <v>94</v>
      </c>
      <c r="H134" s="25"/>
      <c r="I134" s="25"/>
      <c r="J134" s="25"/>
      <c r="K134" s="25"/>
      <c r="L134" s="25"/>
      <c r="M134" s="25"/>
      <c r="N134" s="25"/>
      <c r="O134" s="25"/>
      <c r="P134" s="25"/>
      <c r="Q134" s="25"/>
      <c r="R134" s="25"/>
      <c r="S134" s="25"/>
      <c r="T134" s="25"/>
      <c r="U134" s="25"/>
      <c r="V134" s="25"/>
      <c r="W134" s="25"/>
      <c r="X134" s="25"/>
      <c r="Y134" s="106" t="s">
        <v>94</v>
      </c>
      <c r="Z134" s="25"/>
      <c r="AA134" s="25"/>
      <c r="AB134" s="25"/>
      <c r="AC134" s="25"/>
      <c r="AD134" s="25"/>
      <c r="AE134" s="25"/>
      <c r="AF134" s="25"/>
      <c r="AG134" s="25"/>
      <c r="AH134" s="106" t="s">
        <v>94</v>
      </c>
      <c r="AI134" s="25"/>
      <c r="AJ134" s="25"/>
      <c r="AK134" s="25"/>
      <c r="AL134" s="25"/>
      <c r="AM134" s="7">
        <f>COUNTA(E134:AL134)</f>
        <v>3</v>
      </c>
      <c r="AN134" s="76">
        <v>68</v>
      </c>
      <c r="AO134" s="113">
        <f t="shared" ref="AO134:AO146" si="38">AM134/AN134</f>
        <v>4.4117647058823532E-2</v>
      </c>
      <c r="AP134" s="1">
        <v>38</v>
      </c>
    </row>
    <row r="135" spans="1:42" x14ac:dyDescent="0.2">
      <c r="A135" s="161"/>
      <c r="B135" s="92" t="s">
        <v>26</v>
      </c>
      <c r="C135" s="54">
        <v>11</v>
      </c>
      <c r="D135" s="48"/>
      <c r="E135" s="25"/>
      <c r="F135" s="25"/>
      <c r="G135" s="25"/>
      <c r="H135" s="25"/>
      <c r="I135" s="25"/>
      <c r="J135" s="25"/>
      <c r="K135" s="25"/>
      <c r="L135" s="25"/>
      <c r="M135" s="25"/>
      <c r="N135" s="25"/>
      <c r="O135" s="25"/>
      <c r="P135" s="25"/>
      <c r="Q135" s="25"/>
      <c r="R135" s="106" t="s">
        <v>94</v>
      </c>
      <c r="S135" s="25"/>
      <c r="T135" s="25"/>
      <c r="U135" s="25"/>
      <c r="V135" s="25"/>
      <c r="W135" s="25"/>
      <c r="X135" s="25"/>
      <c r="Y135" s="25"/>
      <c r="Z135" s="25"/>
      <c r="AA135" s="25"/>
      <c r="AB135" s="25"/>
      <c r="AC135" s="25"/>
      <c r="AD135" s="25"/>
      <c r="AE135" s="25"/>
      <c r="AF135" s="25"/>
      <c r="AG135" s="25"/>
      <c r="AH135" s="25"/>
      <c r="AI135" s="106" t="s">
        <v>94</v>
      </c>
      <c r="AJ135" s="25"/>
      <c r="AK135" s="25"/>
      <c r="AL135" s="25"/>
      <c r="AM135" s="7">
        <f t="shared" ref="AM135:AM146" si="39">COUNTA(E135:AL135)</f>
        <v>2</v>
      </c>
      <c r="AN135" s="76">
        <f>34*3</f>
        <v>102</v>
      </c>
      <c r="AO135" s="113">
        <f t="shared" si="38"/>
        <v>1.9607843137254902E-2</v>
      </c>
    </row>
    <row r="136" spans="1:42" x14ac:dyDescent="0.2">
      <c r="A136" s="161"/>
      <c r="B136" s="92" t="s">
        <v>11</v>
      </c>
      <c r="C136" s="54">
        <v>11</v>
      </c>
      <c r="D136" s="53"/>
      <c r="E136" s="25"/>
      <c r="F136" s="25"/>
      <c r="G136" s="25"/>
      <c r="H136" s="25"/>
      <c r="I136" s="25"/>
      <c r="J136" s="106" t="s">
        <v>94</v>
      </c>
      <c r="K136" s="25"/>
      <c r="L136" s="25"/>
      <c r="M136" s="25"/>
      <c r="N136" s="106" t="s">
        <v>94</v>
      </c>
      <c r="O136" s="25"/>
      <c r="P136" s="25"/>
      <c r="Q136" s="25"/>
      <c r="R136" s="25"/>
      <c r="S136" s="25"/>
      <c r="T136" s="25"/>
      <c r="U136" s="25"/>
      <c r="V136" s="25"/>
      <c r="W136" s="25"/>
      <c r="X136" s="25"/>
      <c r="Y136" s="25"/>
      <c r="Z136" s="25"/>
      <c r="AA136" s="25"/>
      <c r="AB136" s="25"/>
      <c r="AC136" s="106" t="s">
        <v>94</v>
      </c>
      <c r="AD136" s="25"/>
      <c r="AE136" s="25"/>
      <c r="AF136" s="25"/>
      <c r="AG136" s="25"/>
      <c r="AH136" s="25"/>
      <c r="AI136" s="25"/>
      <c r="AJ136" s="25"/>
      <c r="AK136" s="25"/>
      <c r="AL136" s="25"/>
      <c r="AM136" s="7">
        <f t="shared" si="39"/>
        <v>3</v>
      </c>
      <c r="AN136" s="76">
        <f t="shared" ref="AN136" si="40">34*3</f>
        <v>102</v>
      </c>
      <c r="AO136" s="113">
        <f t="shared" si="38"/>
        <v>2.9411764705882353E-2</v>
      </c>
    </row>
    <row r="137" spans="1:42" ht="38.25" x14ac:dyDescent="0.2">
      <c r="A137" s="161"/>
      <c r="B137" s="92" t="s">
        <v>77</v>
      </c>
      <c r="C137" s="54">
        <v>11</v>
      </c>
      <c r="D137" s="48"/>
      <c r="E137" s="25"/>
      <c r="F137" s="25"/>
      <c r="G137" s="25"/>
      <c r="H137" s="42"/>
      <c r="I137" s="104" t="s">
        <v>94</v>
      </c>
      <c r="J137" s="25"/>
      <c r="K137" s="25"/>
      <c r="L137" s="25"/>
      <c r="M137" s="106" t="s">
        <v>94</v>
      </c>
      <c r="N137" s="25"/>
      <c r="O137" s="25"/>
      <c r="P137" s="25"/>
      <c r="Q137" s="106" t="s">
        <v>94</v>
      </c>
      <c r="R137" s="25"/>
      <c r="S137" s="25"/>
      <c r="T137" s="25"/>
      <c r="U137" s="25"/>
      <c r="V137" s="25"/>
      <c r="W137" s="25"/>
      <c r="X137" s="25"/>
      <c r="Y137" s="25"/>
      <c r="Z137" s="106" t="s">
        <v>94</v>
      </c>
      <c r="AA137" s="25"/>
      <c r="AB137" s="25"/>
      <c r="AC137" s="25"/>
      <c r="AD137" s="25"/>
      <c r="AE137" s="25"/>
      <c r="AF137" s="106" t="s">
        <v>94</v>
      </c>
      <c r="AH137" s="25"/>
      <c r="AI137" s="25"/>
      <c r="AJ137" s="106" t="s">
        <v>94</v>
      </c>
      <c r="AK137" s="3"/>
      <c r="AM137" s="7">
        <f>COUNTA(E137:AK137)</f>
        <v>6</v>
      </c>
      <c r="AN137" s="76">
        <v>136</v>
      </c>
      <c r="AO137" s="113">
        <f t="shared" si="38"/>
        <v>4.4117647058823532E-2</v>
      </c>
    </row>
    <row r="138" spans="1:42" x14ac:dyDescent="0.2">
      <c r="A138" s="161"/>
      <c r="B138" s="92" t="s">
        <v>75</v>
      </c>
      <c r="C138" s="54">
        <v>11</v>
      </c>
      <c r="D138" s="48"/>
      <c r="E138" s="25"/>
      <c r="F138" s="25"/>
      <c r="G138" s="25"/>
      <c r="H138" s="25"/>
      <c r="I138" s="25"/>
      <c r="J138" s="25"/>
      <c r="K138" s="25"/>
      <c r="L138" s="25"/>
      <c r="M138" s="25"/>
      <c r="N138" s="25"/>
      <c r="O138" s="25"/>
      <c r="P138" s="25"/>
      <c r="Q138" s="25"/>
      <c r="R138" s="25"/>
      <c r="S138" s="106" t="s">
        <v>94</v>
      </c>
      <c r="T138" s="25"/>
      <c r="U138" s="25"/>
      <c r="V138" s="25"/>
      <c r="W138" s="25"/>
      <c r="X138" s="25"/>
      <c r="Y138" s="25"/>
      <c r="Z138" s="25"/>
      <c r="AA138" s="25"/>
      <c r="AB138" s="106" t="s">
        <v>94</v>
      </c>
      <c r="AC138" s="25"/>
      <c r="AD138" s="25"/>
      <c r="AE138" s="25"/>
      <c r="AF138" s="25"/>
      <c r="AG138" s="25"/>
      <c r="AH138" s="25"/>
      <c r="AI138" s="41"/>
      <c r="AJ138" s="3"/>
      <c r="AL138" s="25"/>
      <c r="AM138" s="7">
        <f t="shared" si="39"/>
        <v>2</v>
      </c>
      <c r="AN138" s="76">
        <v>102</v>
      </c>
      <c r="AO138" s="113">
        <f t="shared" si="38"/>
        <v>1.9607843137254902E-2</v>
      </c>
    </row>
    <row r="139" spans="1:42" ht="25.5" x14ac:dyDescent="0.2">
      <c r="A139" s="161"/>
      <c r="B139" s="92" t="s">
        <v>76</v>
      </c>
      <c r="C139" s="54">
        <v>11</v>
      </c>
      <c r="D139" s="48"/>
      <c r="E139" s="25"/>
      <c r="F139" s="25"/>
      <c r="G139" s="25"/>
      <c r="H139" s="25"/>
      <c r="I139" s="25"/>
      <c r="J139" s="25"/>
      <c r="K139" s="25"/>
      <c r="L139" s="25"/>
      <c r="M139" s="25"/>
      <c r="N139" s="25"/>
      <c r="O139" s="25"/>
      <c r="P139" s="25"/>
      <c r="Q139" s="25"/>
      <c r="R139" s="25"/>
      <c r="S139" s="106" t="s">
        <v>94</v>
      </c>
      <c r="T139" s="25"/>
      <c r="U139" s="25"/>
      <c r="V139" s="25"/>
      <c r="W139" s="25"/>
      <c r="X139" s="25"/>
      <c r="Y139" s="25"/>
      <c r="Z139" s="25"/>
      <c r="AA139" s="25"/>
      <c r="AB139" s="25"/>
      <c r="AC139" s="25"/>
      <c r="AD139" s="25"/>
      <c r="AE139" s="25"/>
      <c r="AF139" s="25"/>
      <c r="AG139" s="25"/>
      <c r="AH139" s="25"/>
      <c r="AI139" s="41"/>
      <c r="AK139" s="25"/>
      <c r="AL139" s="25"/>
      <c r="AM139" s="7">
        <f>COUNTA(E139:AK139)</f>
        <v>1</v>
      </c>
      <c r="AN139" s="76">
        <v>34</v>
      </c>
      <c r="AO139" s="113">
        <f t="shared" si="38"/>
        <v>2.9411764705882353E-2</v>
      </c>
    </row>
    <row r="140" spans="1:42" x14ac:dyDescent="0.2">
      <c r="A140" s="161"/>
      <c r="B140" s="92" t="s">
        <v>34</v>
      </c>
      <c r="C140" s="54">
        <v>11</v>
      </c>
      <c r="D140" s="48"/>
      <c r="E140" s="25"/>
      <c r="F140" s="25"/>
      <c r="G140" s="25"/>
      <c r="H140" s="25"/>
      <c r="I140" s="25"/>
      <c r="J140" s="25"/>
      <c r="K140" s="25"/>
      <c r="L140" s="25"/>
      <c r="M140" s="25"/>
      <c r="N140" s="25"/>
      <c r="O140" s="25"/>
      <c r="P140" s="25"/>
      <c r="Q140" s="106" t="s">
        <v>94</v>
      </c>
      <c r="R140" s="25"/>
      <c r="S140" s="25"/>
      <c r="T140" s="25"/>
      <c r="U140" s="25"/>
      <c r="V140" s="25"/>
      <c r="W140" s="25"/>
      <c r="X140" s="25"/>
      <c r="Y140" s="25"/>
      <c r="Z140" s="25"/>
      <c r="AA140" s="25"/>
      <c r="AB140" s="25"/>
      <c r="AC140" s="25"/>
      <c r="AD140" s="25"/>
      <c r="AE140" s="25"/>
      <c r="AF140" s="25"/>
      <c r="AG140" s="25"/>
      <c r="AH140" s="25"/>
      <c r="AI140" s="41"/>
      <c r="AJ140" s="41"/>
      <c r="AK140" s="25"/>
      <c r="AL140" s="25"/>
      <c r="AM140" s="7">
        <f t="shared" si="39"/>
        <v>1</v>
      </c>
      <c r="AN140" s="76">
        <v>34</v>
      </c>
      <c r="AO140" s="113">
        <f t="shared" si="38"/>
        <v>2.9411764705882353E-2</v>
      </c>
    </row>
    <row r="141" spans="1:42" x14ac:dyDescent="0.2">
      <c r="A141" s="161"/>
      <c r="B141" s="92"/>
      <c r="C141" s="54">
        <v>11</v>
      </c>
      <c r="D141" s="48"/>
      <c r="E141" s="25"/>
      <c r="F141" s="25"/>
      <c r="G141" s="25"/>
      <c r="H141" s="25"/>
      <c r="I141" s="25"/>
      <c r="J141" s="106" t="s">
        <v>94</v>
      </c>
      <c r="K141" s="25"/>
      <c r="L141" s="25"/>
      <c r="M141" s="25"/>
      <c r="N141" s="25"/>
      <c r="O141" s="25"/>
      <c r="P141" s="25"/>
      <c r="Q141" s="25"/>
      <c r="R141" s="25"/>
      <c r="S141" s="25"/>
      <c r="T141" s="25"/>
      <c r="U141" s="25"/>
      <c r="V141" s="25"/>
      <c r="W141" s="25"/>
      <c r="X141" s="106" t="s">
        <v>94</v>
      </c>
      <c r="Y141" s="25"/>
      <c r="Z141" s="25"/>
      <c r="AA141" s="25"/>
      <c r="AB141" s="25"/>
      <c r="AC141" s="25"/>
      <c r="AD141" s="25"/>
      <c r="AE141" s="25"/>
      <c r="AF141" s="25"/>
      <c r="AG141" s="25"/>
      <c r="AH141" s="25"/>
      <c r="AI141" s="107" t="s">
        <v>94</v>
      </c>
      <c r="AJ141" s="41"/>
      <c r="AK141" s="25"/>
      <c r="AL141" s="25"/>
      <c r="AM141" s="7">
        <f t="shared" si="39"/>
        <v>3</v>
      </c>
      <c r="AN141" s="76">
        <f>34*2</f>
        <v>68</v>
      </c>
      <c r="AO141" s="113">
        <f t="shared" si="38"/>
        <v>4.4117647058823532E-2</v>
      </c>
    </row>
    <row r="142" spans="1:42" x14ac:dyDescent="0.2">
      <c r="A142" s="161"/>
      <c r="B142" s="91" t="s">
        <v>36</v>
      </c>
      <c r="C142" s="54">
        <v>11</v>
      </c>
      <c r="D142" s="48"/>
      <c r="E142" s="25"/>
      <c r="F142" s="25"/>
      <c r="G142" s="25"/>
      <c r="H142" s="25"/>
      <c r="I142" s="25"/>
      <c r="J142" s="25"/>
      <c r="K142" s="25"/>
      <c r="L142" s="25"/>
      <c r="M142" s="25"/>
      <c r="N142" s="25"/>
      <c r="O142" s="25"/>
      <c r="P142" s="25"/>
      <c r="Q142" s="25"/>
      <c r="R142" s="25"/>
      <c r="S142" s="25"/>
      <c r="T142" s="25"/>
      <c r="U142" s="25"/>
      <c r="V142" s="25"/>
      <c r="W142" s="25"/>
      <c r="X142" s="25"/>
      <c r="Y142" s="25"/>
      <c r="Z142" s="25"/>
      <c r="AA142" s="25"/>
      <c r="AB142" s="25"/>
      <c r="AC142" s="25"/>
      <c r="AD142" s="25"/>
      <c r="AE142" s="25"/>
      <c r="AF142" s="25"/>
      <c r="AG142" s="25"/>
      <c r="AH142" s="25"/>
      <c r="AI142" s="107" t="s">
        <v>94</v>
      </c>
      <c r="AJ142" s="41"/>
      <c r="AK142" s="25"/>
      <c r="AL142" s="25"/>
      <c r="AM142" s="7">
        <f t="shared" si="39"/>
        <v>1</v>
      </c>
      <c r="AN142" s="76">
        <v>34</v>
      </c>
      <c r="AO142" s="113">
        <f t="shared" si="38"/>
        <v>2.9411764705882353E-2</v>
      </c>
    </row>
    <row r="143" spans="1:42" ht="25.5" x14ac:dyDescent="0.2">
      <c r="A143" s="161"/>
      <c r="B143" s="91" t="s">
        <v>28</v>
      </c>
      <c r="C143" s="54">
        <v>11</v>
      </c>
      <c r="D143" s="48"/>
      <c r="E143" s="25"/>
      <c r="F143" s="25"/>
      <c r="G143" s="25"/>
      <c r="H143" s="25"/>
      <c r="I143" s="25"/>
      <c r="J143" s="25"/>
      <c r="K143" s="25"/>
      <c r="L143" s="25"/>
      <c r="M143" s="25"/>
      <c r="N143" s="25"/>
      <c r="O143" s="25"/>
      <c r="P143" s="25"/>
      <c r="Q143" s="25"/>
      <c r="R143" s="25"/>
      <c r="S143" s="111" t="s">
        <v>99</v>
      </c>
      <c r="T143" s="25"/>
      <c r="U143" s="25"/>
      <c r="V143" s="25"/>
      <c r="W143" s="25"/>
      <c r="X143" s="25"/>
      <c r="Y143" s="25"/>
      <c r="Z143" s="25"/>
      <c r="AA143" s="25"/>
      <c r="AB143" s="25"/>
      <c r="AC143" s="25"/>
      <c r="AE143" s="25"/>
      <c r="AF143" s="25"/>
      <c r="AG143" s="25"/>
      <c r="AH143" s="107" t="s">
        <v>94</v>
      </c>
      <c r="AJ143" s="41"/>
      <c r="AK143" s="25"/>
      <c r="AL143" s="25"/>
      <c r="AM143" s="7">
        <f t="shared" si="39"/>
        <v>2</v>
      </c>
      <c r="AN143" s="76">
        <v>34</v>
      </c>
      <c r="AO143" s="113">
        <f t="shared" si="38"/>
        <v>5.8823529411764705E-2</v>
      </c>
    </row>
    <row r="144" spans="1:42" x14ac:dyDescent="0.2">
      <c r="A144" s="161"/>
      <c r="B144" s="92" t="s">
        <v>27</v>
      </c>
      <c r="C144" s="54">
        <v>11</v>
      </c>
      <c r="D144" s="48"/>
      <c r="E144" s="25"/>
      <c r="F144" s="25"/>
      <c r="G144" s="25"/>
      <c r="H144" s="25"/>
      <c r="I144" s="25"/>
      <c r="J144" s="25"/>
      <c r="K144" s="25"/>
      <c r="L144" s="25"/>
      <c r="M144" s="106" t="s">
        <v>94</v>
      </c>
      <c r="N144" s="25"/>
      <c r="O144" s="25"/>
      <c r="P144" s="25"/>
      <c r="Q144" s="25"/>
      <c r="R144" s="25"/>
      <c r="S144" s="25"/>
      <c r="T144" s="106" t="s">
        <v>94</v>
      </c>
      <c r="U144" s="25"/>
      <c r="V144" s="25"/>
      <c r="W144" s="25"/>
      <c r="X144" s="25"/>
      <c r="Y144" s="25"/>
      <c r="Z144" s="106" t="s">
        <v>94</v>
      </c>
      <c r="AA144" s="25"/>
      <c r="AB144" s="25"/>
      <c r="AC144" s="25"/>
      <c r="AD144" s="25"/>
      <c r="AE144" s="25"/>
      <c r="AF144" s="25"/>
      <c r="AG144" s="25"/>
      <c r="AH144" s="25"/>
      <c r="AI144" s="41"/>
      <c r="AJ144" s="41"/>
      <c r="AK144" s="106" t="s">
        <v>94</v>
      </c>
      <c r="AL144" s="25"/>
      <c r="AM144" s="7">
        <f t="shared" si="39"/>
        <v>4</v>
      </c>
      <c r="AN144" s="78">
        <v>136</v>
      </c>
      <c r="AO144" s="113">
        <f t="shared" si="38"/>
        <v>2.9411764705882353E-2</v>
      </c>
    </row>
    <row r="145" spans="1:41" x14ac:dyDescent="0.2">
      <c r="A145" s="161"/>
      <c r="B145" s="92" t="s">
        <v>31</v>
      </c>
      <c r="C145" s="54">
        <v>11</v>
      </c>
      <c r="D145" s="48"/>
      <c r="E145" s="25"/>
      <c r="F145" s="25"/>
      <c r="G145" s="25"/>
      <c r="H145" s="25"/>
      <c r="I145" s="106" t="s">
        <v>94</v>
      </c>
      <c r="J145" s="25"/>
      <c r="K145" s="25"/>
      <c r="L145" s="25"/>
      <c r="M145" s="25"/>
      <c r="N145" s="25"/>
      <c r="O145" s="25"/>
      <c r="P145" s="25"/>
      <c r="Q145" s="25"/>
      <c r="R145" s="25"/>
      <c r="S145" s="25"/>
      <c r="T145" s="25"/>
      <c r="U145" s="25"/>
      <c r="V145" s="25"/>
      <c r="W145" s="106" t="s">
        <v>94</v>
      </c>
      <c r="X145" s="25"/>
      <c r="Y145" s="25"/>
      <c r="Z145" s="25"/>
      <c r="AA145" s="25"/>
      <c r="AB145" s="25"/>
      <c r="AC145" s="106" t="s">
        <v>94</v>
      </c>
      <c r="AD145" s="25"/>
      <c r="AE145" s="25"/>
      <c r="AF145" s="25"/>
      <c r="AG145" s="25"/>
      <c r="AH145" s="25"/>
      <c r="AI145" s="41"/>
      <c r="AJ145" s="107" t="s">
        <v>94</v>
      </c>
      <c r="AK145" s="25"/>
      <c r="AL145" s="25"/>
      <c r="AM145" s="7">
        <f t="shared" si="39"/>
        <v>4</v>
      </c>
      <c r="AN145" s="78">
        <v>136</v>
      </c>
      <c r="AO145" s="113">
        <f t="shared" si="38"/>
        <v>2.9411764705882353E-2</v>
      </c>
    </row>
    <row r="146" spans="1:41" x14ac:dyDescent="0.2">
      <c r="A146" s="161"/>
      <c r="B146" s="92" t="s">
        <v>29</v>
      </c>
      <c r="C146" s="54">
        <v>11</v>
      </c>
      <c r="D146" s="48"/>
      <c r="E146" s="25"/>
      <c r="F146" s="25"/>
      <c r="G146" s="25"/>
      <c r="H146" s="25"/>
      <c r="I146" s="25"/>
      <c r="J146" s="25"/>
      <c r="K146" s="25"/>
      <c r="L146" s="25"/>
      <c r="M146" s="25"/>
      <c r="N146" s="25"/>
      <c r="O146" s="106" t="s">
        <v>94</v>
      </c>
      <c r="P146" s="25"/>
      <c r="Q146" s="25"/>
      <c r="R146" s="25"/>
      <c r="S146" s="25"/>
      <c r="T146" s="25"/>
      <c r="U146" s="25"/>
      <c r="V146" s="25"/>
      <c r="W146" s="25"/>
      <c r="X146" s="25"/>
      <c r="Y146" s="25"/>
      <c r="Z146" s="25"/>
      <c r="AA146" s="106" t="s">
        <v>94</v>
      </c>
      <c r="AB146" s="25"/>
      <c r="AC146" s="25"/>
      <c r="AD146" s="25"/>
      <c r="AE146" s="25"/>
      <c r="AF146" s="25"/>
      <c r="AG146" s="25"/>
      <c r="AH146" s="25"/>
      <c r="AI146" s="41"/>
      <c r="AJ146" s="41"/>
      <c r="AK146" s="25"/>
      <c r="AL146" s="25"/>
      <c r="AM146" s="7">
        <f t="shared" si="39"/>
        <v>2</v>
      </c>
      <c r="AN146" s="76">
        <f>34*1</f>
        <v>34</v>
      </c>
      <c r="AO146" s="113">
        <f t="shared" si="38"/>
        <v>5.8823529411764705E-2</v>
      </c>
    </row>
    <row r="147" spans="1:41" ht="18.75" customHeight="1" x14ac:dyDescent="0.2">
      <c r="A147" s="63"/>
      <c r="B147" s="64"/>
      <c r="C147" s="64"/>
      <c r="D147" s="64"/>
      <c r="E147" s="62"/>
      <c r="F147" s="62"/>
      <c r="G147" s="62"/>
      <c r="H147" s="62"/>
      <c r="I147" s="62"/>
      <c r="J147" s="62"/>
      <c r="K147" s="62"/>
      <c r="L147" s="62"/>
      <c r="M147" s="62"/>
      <c r="N147" s="62"/>
      <c r="O147" s="62"/>
      <c r="P147" s="62"/>
      <c r="Q147" s="62"/>
      <c r="R147" s="62"/>
      <c r="S147" s="62"/>
      <c r="T147" s="62"/>
      <c r="U147" s="62"/>
      <c r="V147" s="62"/>
      <c r="W147" s="62"/>
      <c r="X147" s="62"/>
      <c r="Y147" s="62"/>
      <c r="Z147" s="62"/>
      <c r="AA147" s="62"/>
      <c r="AB147" s="62"/>
      <c r="AC147" s="62"/>
      <c r="AD147" s="62"/>
      <c r="AE147" s="62"/>
      <c r="AF147" s="62"/>
      <c r="AG147" s="62"/>
      <c r="AH147" s="62"/>
      <c r="AI147" s="62"/>
      <c r="AJ147" s="62"/>
      <c r="AK147" s="62"/>
      <c r="AL147" s="62"/>
      <c r="AM147" s="63"/>
      <c r="AN147" s="63"/>
      <c r="AO147" s="63"/>
    </row>
  </sheetData>
  <mergeCells count="191">
    <mergeCell ref="A67:C68"/>
    <mergeCell ref="A116:A128"/>
    <mergeCell ref="A114:C115"/>
    <mergeCell ref="A113:D113"/>
    <mergeCell ref="A29:A33"/>
    <mergeCell ref="A12:A15"/>
    <mergeCell ref="A47:A53"/>
    <mergeCell ref="A20:A24"/>
    <mergeCell ref="A26:D26"/>
    <mergeCell ref="A69:A79"/>
    <mergeCell ref="A58:A64"/>
    <mergeCell ref="A55:D55"/>
    <mergeCell ref="A45:C46"/>
    <mergeCell ref="A134:A146"/>
    <mergeCell ref="A131:C132"/>
    <mergeCell ref="AN26:AN28"/>
    <mergeCell ref="AO26:AO28"/>
    <mergeCell ref="A27:B28"/>
    <mergeCell ref="C27:C28"/>
    <mergeCell ref="E27:H27"/>
    <mergeCell ref="I27:L27"/>
    <mergeCell ref="M27:P27"/>
    <mergeCell ref="AN35:AN37"/>
    <mergeCell ref="AO35:AO37"/>
    <mergeCell ref="A36:B37"/>
    <mergeCell ref="C36:C37"/>
    <mergeCell ref="E36:H36"/>
    <mergeCell ref="I36:L36"/>
    <mergeCell ref="M36:P36"/>
    <mergeCell ref="Q36:T36"/>
    <mergeCell ref="U36:W36"/>
    <mergeCell ref="A35:D35"/>
    <mergeCell ref="E35:AL35"/>
    <mergeCell ref="X36:AA36"/>
    <mergeCell ref="AB36:AD36"/>
    <mergeCell ref="AE36:AI36"/>
    <mergeCell ref="AJ36:AL36"/>
    <mergeCell ref="AO113:AO115"/>
    <mergeCell ref="E114:H114"/>
    <mergeCell ref="I114:L114"/>
    <mergeCell ref="M114:P114"/>
    <mergeCell ref="Q114:T114"/>
    <mergeCell ref="A100:A111"/>
    <mergeCell ref="Q98:T98"/>
    <mergeCell ref="U98:W98"/>
    <mergeCell ref="X98:AA98"/>
    <mergeCell ref="AB98:AD98"/>
    <mergeCell ref="AE98:AI98"/>
    <mergeCell ref="AJ98:AL98"/>
    <mergeCell ref="U114:W114"/>
    <mergeCell ref="X114:AA114"/>
    <mergeCell ref="AB114:AD114"/>
    <mergeCell ref="AE114:AI114"/>
    <mergeCell ref="AJ114:AL114"/>
    <mergeCell ref="E113:AL113"/>
    <mergeCell ref="AM113:AM115"/>
    <mergeCell ref="AN113:AN115"/>
    <mergeCell ref="AN97:AN99"/>
    <mergeCell ref="E66:AL66"/>
    <mergeCell ref="AM66:AM68"/>
    <mergeCell ref="AO97:AO99"/>
    <mergeCell ref="A98:C99"/>
    <mergeCell ref="E98:H98"/>
    <mergeCell ref="I98:L98"/>
    <mergeCell ref="M98:P98"/>
    <mergeCell ref="A84:A95"/>
    <mergeCell ref="A97:D97"/>
    <mergeCell ref="AN81:AN83"/>
    <mergeCell ref="AO81:AO83"/>
    <mergeCell ref="A82:C83"/>
    <mergeCell ref="E82:H82"/>
    <mergeCell ref="I82:L82"/>
    <mergeCell ref="M82:P82"/>
    <mergeCell ref="Q82:T82"/>
    <mergeCell ref="U82:W82"/>
    <mergeCell ref="X82:AA82"/>
    <mergeCell ref="AB82:AD82"/>
    <mergeCell ref="AE82:AI82"/>
    <mergeCell ref="AJ82:AL82"/>
    <mergeCell ref="A81:D81"/>
    <mergeCell ref="E81:AL81"/>
    <mergeCell ref="AM81:AM83"/>
    <mergeCell ref="AN44:AN46"/>
    <mergeCell ref="AO44:AO46"/>
    <mergeCell ref="M45:P45"/>
    <mergeCell ref="Q45:T45"/>
    <mergeCell ref="U45:W45"/>
    <mergeCell ref="E45:H45"/>
    <mergeCell ref="AJ56:AL56"/>
    <mergeCell ref="U56:W56"/>
    <mergeCell ref="X56:AA56"/>
    <mergeCell ref="AB56:AD56"/>
    <mergeCell ref="AE56:AI56"/>
    <mergeCell ref="AM55:AM57"/>
    <mergeCell ref="I45:L45"/>
    <mergeCell ref="X45:AA45"/>
    <mergeCell ref="AB45:AD45"/>
    <mergeCell ref="AE45:AI45"/>
    <mergeCell ref="AJ45:AL45"/>
    <mergeCell ref="AN17:AN19"/>
    <mergeCell ref="AJ18:AL18"/>
    <mergeCell ref="A16:D16"/>
    <mergeCell ref="AO17:AO19"/>
    <mergeCell ref="E18:H18"/>
    <mergeCell ref="I18:L18"/>
    <mergeCell ref="M18:P18"/>
    <mergeCell ref="Q18:T18"/>
    <mergeCell ref="U18:W18"/>
    <mergeCell ref="X18:AA18"/>
    <mergeCell ref="AB18:AD18"/>
    <mergeCell ref="AE18:AI18"/>
    <mergeCell ref="A18:B19"/>
    <mergeCell ref="C18:C19"/>
    <mergeCell ref="A17:D17"/>
    <mergeCell ref="E17:AL17"/>
    <mergeCell ref="AM17:AM19"/>
    <mergeCell ref="AO9:AO11"/>
    <mergeCell ref="A10:B11"/>
    <mergeCell ref="C10:C11"/>
    <mergeCell ref="E10:H10"/>
    <mergeCell ref="I10:L10"/>
    <mergeCell ref="M10:P10"/>
    <mergeCell ref="Q10:T10"/>
    <mergeCell ref="U10:W10"/>
    <mergeCell ref="X10:AA10"/>
    <mergeCell ref="AB10:AD10"/>
    <mergeCell ref="A9:D9"/>
    <mergeCell ref="E9:AL9"/>
    <mergeCell ref="AM9:AM11"/>
    <mergeCell ref="AN9:AN11"/>
    <mergeCell ref="AE10:AI10"/>
    <mergeCell ref="AJ10:AL10"/>
    <mergeCell ref="AM26:AM28"/>
    <mergeCell ref="AM35:AM37"/>
    <mergeCell ref="AM44:AM46"/>
    <mergeCell ref="E44:AL44"/>
    <mergeCell ref="AJ27:AL27"/>
    <mergeCell ref="AE27:AI27"/>
    <mergeCell ref="AB27:AD27"/>
    <mergeCell ref="X27:AA27"/>
    <mergeCell ref="U27:W27"/>
    <mergeCell ref="Q27:T27"/>
    <mergeCell ref="E26:AL26"/>
    <mergeCell ref="AM130:AM132"/>
    <mergeCell ref="AO130:AO132"/>
    <mergeCell ref="AN130:AN132"/>
    <mergeCell ref="E130:AL130"/>
    <mergeCell ref="A130:D130"/>
    <mergeCell ref="E55:AL55"/>
    <mergeCell ref="A54:D54"/>
    <mergeCell ref="AJ131:AL131"/>
    <mergeCell ref="AE131:AI131"/>
    <mergeCell ref="AB131:AD131"/>
    <mergeCell ref="X131:AA131"/>
    <mergeCell ref="U131:W131"/>
    <mergeCell ref="Q131:T131"/>
    <mergeCell ref="M131:P131"/>
    <mergeCell ref="I131:L131"/>
    <mergeCell ref="E97:AL97"/>
    <mergeCell ref="AN55:AN57"/>
    <mergeCell ref="AO55:AO57"/>
    <mergeCell ref="A56:C57"/>
    <mergeCell ref="AN66:AN68"/>
    <mergeCell ref="AO66:AO68"/>
    <mergeCell ref="AM97:AM99"/>
    <mergeCell ref="E56:H56"/>
    <mergeCell ref="I56:L56"/>
    <mergeCell ref="C7:D7"/>
    <mergeCell ref="A7:B7"/>
    <mergeCell ref="G5:W7"/>
    <mergeCell ref="B4:C4"/>
    <mergeCell ref="AC3:AL5"/>
    <mergeCell ref="X6:AB6"/>
    <mergeCell ref="X3:AB3"/>
    <mergeCell ref="G3:W3"/>
    <mergeCell ref="E131:H131"/>
    <mergeCell ref="X4:AB5"/>
    <mergeCell ref="M56:P56"/>
    <mergeCell ref="Q56:T56"/>
    <mergeCell ref="E67:H67"/>
    <mergeCell ref="I67:L67"/>
    <mergeCell ref="M67:P67"/>
    <mergeCell ref="Q67:T67"/>
    <mergeCell ref="U67:W67"/>
    <mergeCell ref="X67:AA67"/>
    <mergeCell ref="AB67:AD67"/>
    <mergeCell ref="AE67:AI67"/>
    <mergeCell ref="A38:A42"/>
    <mergeCell ref="A44:D44"/>
    <mergeCell ref="AJ67:AL67"/>
    <mergeCell ref="A66:D66"/>
  </mergeCells>
  <pageMargins left="0.25" right="0.25" top="0.51" bottom="0.75" header="0.3" footer="0.3"/>
  <pageSetup paperSize="9" scale="49" fitToHeight="0" orientation="landscape" r:id="rId1"/>
  <headerFooter>
    <oddHeader>&amp;C&amp;G</oddHeader>
  </headerFooter>
  <rowBreaks count="10" manualBreakCount="10">
    <brk id="16" max="50" man="1"/>
    <brk id="25" max="50" man="1"/>
    <brk id="34" max="50" man="1"/>
    <brk id="43" max="50" man="1"/>
    <brk id="54" max="16383" man="1"/>
    <brk id="65" max="16383" man="1"/>
    <brk id="80" max="16383" man="1"/>
    <brk id="96" max="16383" man="1"/>
    <brk id="112" max="50" man="1"/>
    <brk id="129" max="50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Пояснительная записка</vt:lpstr>
      <vt:lpstr>График оценочных процедур</vt:lpstr>
      <vt:lpstr>'График оценочных процедур'!Заголовки_для_печати</vt:lpstr>
      <vt:lpstr>'График оценочных процедур'!Область_печати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UserVal</cp:lastModifiedBy>
  <cp:lastPrinted>2025-07-31T04:29:37Z</cp:lastPrinted>
  <dcterms:created xsi:type="dcterms:W3CDTF">2024-09-28T08:38:22Z</dcterms:created>
  <dcterms:modified xsi:type="dcterms:W3CDTF">2026-09-16T12:05:15Z</dcterms:modified>
</cp:coreProperties>
</file>